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231"/>
  <workbookPr defaultThemeVersion="124226"/>
  <mc:AlternateContent xmlns:mc="http://schemas.openxmlformats.org/markup-compatibility/2006">
    <mc:Choice Requires="x15">
      <x15ac:absPath xmlns:x15ac="http://schemas.microsoft.com/office/spreadsheetml/2010/11/ac" url="L:\f1901008_ide\i-portfolio\product\"/>
    </mc:Choice>
  </mc:AlternateContent>
  <xr:revisionPtr revIDLastSave="0" documentId="13_ncr:1_{7648DF3E-6D16-4F0A-875B-116B9B98E060}" xr6:coauthVersionLast="45" xr6:coauthVersionMax="45" xr10:uidLastSave="{00000000-0000-0000-0000-000000000000}"/>
  <bookViews>
    <workbookView xWindow="1095" yWindow="45" windowWidth="24855" windowHeight="15480" xr2:uid="{00000000-000D-0000-FFFF-FFFF00000000}"/>
  </bookViews>
  <sheets>
    <sheet name="使用方法" sheetId="6" r:id="rId1"/>
    <sheet name="設定" sheetId="4" r:id="rId2"/>
    <sheet name="入出庫記録" sheetId="1" r:id="rId3"/>
    <sheet name="在庫集計" sheetId="5" r:id="rId4"/>
    <sheet name="月別在庫一覧" sheetId="7" r:id="rId5"/>
  </sheets>
  <definedNames>
    <definedName name="_xlnm.Print_Titles" localSheetId="2">入出庫記録!$1:$4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56" i="1" l="1"/>
  <c r="G55" i="1"/>
  <c r="G7" i="1"/>
  <c r="G8" i="1"/>
  <c r="G9" i="1"/>
  <c r="G10" i="1"/>
  <c r="G11" i="1"/>
  <c r="G12" i="1"/>
  <c r="G13" i="1"/>
  <c r="G14" i="1"/>
  <c r="G15" i="1"/>
  <c r="G16" i="1"/>
  <c r="G17" i="1"/>
  <c r="G18" i="1"/>
  <c r="G19" i="1"/>
  <c r="G20" i="1"/>
  <c r="G21" i="1"/>
  <c r="G22" i="1"/>
  <c r="G23" i="1"/>
  <c r="G24" i="1"/>
  <c r="G25" i="1"/>
  <c r="G26" i="1"/>
  <c r="G27" i="1"/>
  <c r="G28" i="1"/>
  <c r="G29" i="1"/>
  <c r="G30" i="1"/>
  <c r="G31" i="1"/>
  <c r="G32" i="1"/>
  <c r="G33" i="1"/>
  <c r="G34" i="1"/>
  <c r="G35" i="1"/>
  <c r="G36" i="1"/>
  <c r="G37" i="1"/>
  <c r="G38" i="1"/>
  <c r="G39" i="1"/>
  <c r="G40" i="1"/>
  <c r="G41" i="1"/>
  <c r="G42" i="1"/>
  <c r="G43" i="1"/>
  <c r="G44" i="1"/>
  <c r="G45" i="1"/>
  <c r="G46" i="1"/>
  <c r="G47" i="1"/>
  <c r="G48" i="1"/>
  <c r="G49" i="1"/>
  <c r="G50" i="1"/>
  <c r="G51" i="1"/>
  <c r="G52" i="1"/>
  <c r="G53" i="1"/>
  <c r="G54" i="1"/>
  <c r="A145" i="7" l="1"/>
  <c r="B145" i="7"/>
  <c r="A146" i="7"/>
  <c r="B146" i="7"/>
  <c r="A147" i="7"/>
  <c r="B147" i="7"/>
  <c r="A148" i="7"/>
  <c r="C148" i="7" s="1"/>
  <c r="B148" i="7"/>
  <c r="A149" i="7"/>
  <c r="B149" i="7"/>
  <c r="A150" i="7"/>
  <c r="B150" i="7"/>
  <c r="A151" i="7"/>
  <c r="C151" i="7" s="1"/>
  <c r="B151" i="7"/>
  <c r="A152" i="7"/>
  <c r="B152" i="7"/>
  <c r="A153" i="7"/>
  <c r="B153" i="7"/>
  <c r="A154" i="7"/>
  <c r="C154" i="7" s="1"/>
  <c r="B154" i="7"/>
  <c r="A155" i="7"/>
  <c r="B155" i="7"/>
  <c r="A156" i="7"/>
  <c r="B156" i="7"/>
  <c r="A157" i="7"/>
  <c r="C157" i="7" s="1"/>
  <c r="B157" i="7"/>
  <c r="A158" i="7"/>
  <c r="B158" i="7"/>
  <c r="A159" i="7"/>
  <c r="B159" i="7"/>
  <c r="A160" i="7"/>
  <c r="C160" i="7" s="1"/>
  <c r="B160" i="7"/>
  <c r="A161" i="7"/>
  <c r="B161" i="7"/>
  <c r="A162" i="7"/>
  <c r="B162" i="7"/>
  <c r="A163" i="7"/>
  <c r="C163" i="7" s="1"/>
  <c r="B163" i="7"/>
  <c r="A164" i="7"/>
  <c r="B164" i="7"/>
  <c r="A165" i="7"/>
  <c r="B165" i="7"/>
  <c r="A166" i="7"/>
  <c r="C166" i="7" s="1"/>
  <c r="B166" i="7"/>
  <c r="A167" i="7"/>
  <c r="B167" i="7"/>
  <c r="A168" i="7"/>
  <c r="B168" i="7"/>
  <c r="A169" i="7"/>
  <c r="C169" i="7" s="1"/>
  <c r="B169" i="7"/>
  <c r="A170" i="7"/>
  <c r="B170" i="7"/>
  <c r="A171" i="7"/>
  <c r="B171" i="7"/>
  <c r="A172" i="7"/>
  <c r="C172" i="7" s="1"/>
  <c r="B172" i="7"/>
  <c r="A173" i="7"/>
  <c r="B173" i="7"/>
  <c r="A174" i="7"/>
  <c r="B174" i="7"/>
  <c r="A175" i="7"/>
  <c r="C175" i="7" s="1"/>
  <c r="B175" i="7"/>
  <c r="A176" i="7"/>
  <c r="B176" i="7"/>
  <c r="A177" i="7"/>
  <c r="B177" i="7"/>
  <c r="A178" i="7"/>
  <c r="C178" i="7" s="1"/>
  <c r="B178" i="7"/>
  <c r="A179" i="7"/>
  <c r="B179" i="7"/>
  <c r="A180" i="7"/>
  <c r="B180" i="7"/>
  <c r="A181" i="7"/>
  <c r="C181" i="7" s="1"/>
  <c r="B181" i="7"/>
  <c r="A182" i="7"/>
  <c r="B182" i="7"/>
  <c r="A183" i="7"/>
  <c r="B183" i="7"/>
  <c r="A184" i="7"/>
  <c r="C184" i="7" s="1"/>
  <c r="B184" i="7"/>
  <c r="A185" i="7"/>
  <c r="B185" i="7"/>
  <c r="A186" i="7"/>
  <c r="B186" i="7"/>
  <c r="A187" i="7"/>
  <c r="C187" i="7" s="1"/>
  <c r="B187" i="7"/>
  <c r="A188" i="7"/>
  <c r="B188" i="7"/>
  <c r="A189" i="7"/>
  <c r="B189" i="7"/>
  <c r="A190" i="7"/>
  <c r="C190" i="7" s="1"/>
  <c r="B190" i="7"/>
  <c r="A191" i="7"/>
  <c r="B191" i="7"/>
  <c r="A192" i="7"/>
  <c r="B192" i="7"/>
  <c r="A193" i="7"/>
  <c r="C193" i="7" s="1"/>
  <c r="B193" i="7"/>
  <c r="A194" i="7"/>
  <c r="B194" i="7"/>
  <c r="C145" i="7"/>
  <c r="D145" i="7"/>
  <c r="C146" i="7"/>
  <c r="D146" i="7"/>
  <c r="C147" i="7"/>
  <c r="D147" i="7"/>
  <c r="D148" i="7"/>
  <c r="C149" i="7"/>
  <c r="D149" i="7"/>
  <c r="C150" i="7"/>
  <c r="D150" i="7"/>
  <c r="D151" i="7"/>
  <c r="C152" i="7"/>
  <c r="D152" i="7"/>
  <c r="C153" i="7"/>
  <c r="D153" i="7"/>
  <c r="D154" i="7"/>
  <c r="C155" i="7"/>
  <c r="D155" i="7"/>
  <c r="C156" i="7"/>
  <c r="D156" i="7"/>
  <c r="D157" i="7"/>
  <c r="C158" i="7"/>
  <c r="D158" i="7"/>
  <c r="C159" i="7"/>
  <c r="D159" i="7"/>
  <c r="D160" i="7"/>
  <c r="C161" i="7"/>
  <c r="D161" i="7"/>
  <c r="C162" i="7"/>
  <c r="D162" i="7"/>
  <c r="D163" i="7"/>
  <c r="C164" i="7"/>
  <c r="D164" i="7"/>
  <c r="C165" i="7"/>
  <c r="D165" i="7"/>
  <c r="D166" i="7"/>
  <c r="C167" i="7"/>
  <c r="D167" i="7"/>
  <c r="C168" i="7"/>
  <c r="D168" i="7"/>
  <c r="D169" i="7"/>
  <c r="C170" i="7"/>
  <c r="D170" i="7"/>
  <c r="C171" i="7"/>
  <c r="D171" i="7"/>
  <c r="D172" i="7"/>
  <c r="C173" i="7"/>
  <c r="D173" i="7"/>
  <c r="C174" i="7"/>
  <c r="D174" i="7"/>
  <c r="D175" i="7"/>
  <c r="C176" i="7"/>
  <c r="D176" i="7"/>
  <c r="C177" i="7"/>
  <c r="D177" i="7"/>
  <c r="D178" i="7"/>
  <c r="C179" i="7"/>
  <c r="D179" i="7"/>
  <c r="C180" i="7"/>
  <c r="D180" i="7"/>
  <c r="D181" i="7"/>
  <c r="C182" i="7"/>
  <c r="D182" i="7"/>
  <c r="C183" i="7"/>
  <c r="D183" i="7"/>
  <c r="D184" i="7"/>
  <c r="C185" i="7"/>
  <c r="D185" i="7"/>
  <c r="C186" i="7"/>
  <c r="D186" i="7"/>
  <c r="D187" i="7"/>
  <c r="C188" i="7"/>
  <c r="D188" i="7"/>
  <c r="C189" i="7"/>
  <c r="D189" i="7"/>
  <c r="D190" i="7"/>
  <c r="C191" i="7"/>
  <c r="D191" i="7"/>
  <c r="C192" i="7"/>
  <c r="D192" i="7"/>
  <c r="D193" i="7"/>
  <c r="C194" i="7"/>
  <c r="D194" i="7"/>
  <c r="G126" i="1" l="1"/>
  <c r="G125" i="1"/>
  <c r="A124" i="7"/>
  <c r="A125" i="7"/>
  <c r="A126" i="7"/>
  <c r="A127" i="7"/>
  <c r="A128" i="7"/>
  <c r="A129" i="7"/>
  <c r="A130" i="7"/>
  <c r="A131" i="7"/>
  <c r="A132" i="7"/>
  <c r="A133" i="7"/>
  <c r="A134" i="7"/>
  <c r="A135" i="7"/>
  <c r="A136" i="7"/>
  <c r="A137" i="7"/>
  <c r="A138" i="7"/>
  <c r="A139" i="7"/>
  <c r="A140" i="7"/>
  <c r="A141" i="7"/>
  <c r="A142" i="7"/>
  <c r="A143" i="7"/>
  <c r="A144" i="7"/>
  <c r="F2" i="7"/>
  <c r="C141" i="7" l="1"/>
  <c r="D141" i="7"/>
  <c r="C135" i="7"/>
  <c r="D135" i="7"/>
  <c r="C129" i="7"/>
  <c r="D129" i="7"/>
  <c r="C133" i="7"/>
  <c r="D133" i="7"/>
  <c r="C138" i="7"/>
  <c r="D138" i="7"/>
  <c r="C126" i="7"/>
  <c r="D126" i="7"/>
  <c r="C143" i="7"/>
  <c r="D143" i="7"/>
  <c r="C137" i="7"/>
  <c r="D137" i="7"/>
  <c r="C131" i="7"/>
  <c r="D131" i="7"/>
  <c r="C125" i="7"/>
  <c r="D125" i="7"/>
  <c r="C140" i="7"/>
  <c r="D140" i="7"/>
  <c r="C134" i="7"/>
  <c r="D134" i="7"/>
  <c r="C128" i="7"/>
  <c r="D128" i="7"/>
  <c r="C139" i="7"/>
  <c r="D139" i="7"/>
  <c r="C127" i="7"/>
  <c r="D127" i="7"/>
  <c r="C144" i="7"/>
  <c r="D144" i="7"/>
  <c r="C132" i="7"/>
  <c r="D132" i="7"/>
  <c r="C142" i="7"/>
  <c r="D142" i="7"/>
  <c r="C136" i="7"/>
  <c r="D136" i="7"/>
  <c r="C130" i="7"/>
  <c r="D130" i="7"/>
  <c r="C124" i="7"/>
  <c r="D124" i="7"/>
  <c r="I2" i="7"/>
  <c r="F191" i="7"/>
  <c r="F187" i="7"/>
  <c r="F183" i="7"/>
  <c r="F179" i="7"/>
  <c r="F175" i="7"/>
  <c r="F171" i="7"/>
  <c r="F167" i="7"/>
  <c r="F163" i="7"/>
  <c r="G159" i="7"/>
  <c r="F155" i="7"/>
  <c r="G151" i="7"/>
  <c r="F147" i="7"/>
  <c r="G142" i="7"/>
  <c r="G138" i="7"/>
  <c r="G134" i="7"/>
  <c r="G130" i="7"/>
  <c r="G126" i="7"/>
  <c r="F192" i="7"/>
  <c r="F176" i="7"/>
  <c r="F160" i="7"/>
  <c r="F144" i="7"/>
  <c r="F140" i="7"/>
  <c r="F136" i="7"/>
  <c r="F132" i="7"/>
  <c r="F128" i="7"/>
  <c r="F124" i="7"/>
  <c r="G194" i="7"/>
  <c r="F190" i="7"/>
  <c r="G186" i="7"/>
  <c r="F182" i="7"/>
  <c r="F178" i="7"/>
  <c r="G174" i="7"/>
  <c r="F170" i="7"/>
  <c r="G166" i="7"/>
  <c r="F162" i="7"/>
  <c r="G158" i="7"/>
  <c r="G154" i="7"/>
  <c r="F150" i="7"/>
  <c r="G146" i="7"/>
  <c r="G141" i="7"/>
  <c r="G137" i="7"/>
  <c r="G133" i="7"/>
  <c r="G129" i="7"/>
  <c r="G125" i="7"/>
  <c r="F188" i="7"/>
  <c r="F172" i="7"/>
  <c r="F156" i="7"/>
  <c r="F143" i="7"/>
  <c r="F139" i="7"/>
  <c r="F135" i="7"/>
  <c r="F131" i="7"/>
  <c r="F127" i="7"/>
  <c r="F193" i="7"/>
  <c r="F189" i="7"/>
  <c r="F185" i="7"/>
  <c r="F181" i="7"/>
  <c r="F177" i="7"/>
  <c r="F173" i="7"/>
  <c r="F169" i="7"/>
  <c r="F165" i="7"/>
  <c r="F161" i="7"/>
  <c r="F157" i="7"/>
  <c r="F153" i="7"/>
  <c r="F149" i="7"/>
  <c r="F145" i="7"/>
  <c r="G144" i="7"/>
  <c r="G140" i="7"/>
  <c r="G136" i="7"/>
  <c r="G132" i="7"/>
  <c r="G128" i="7"/>
  <c r="G124" i="7"/>
  <c r="F184" i="7"/>
  <c r="F168" i="7"/>
  <c r="F152" i="7"/>
  <c r="F142" i="7"/>
  <c r="F138" i="7"/>
  <c r="F134" i="7"/>
  <c r="F130" i="7"/>
  <c r="F126" i="7"/>
  <c r="G192" i="7"/>
  <c r="G188" i="7"/>
  <c r="G184" i="7"/>
  <c r="G180" i="7"/>
  <c r="G176" i="7"/>
  <c r="G172" i="7"/>
  <c r="G168" i="7"/>
  <c r="G164" i="7"/>
  <c r="G160" i="7"/>
  <c r="G156" i="7"/>
  <c r="G152" i="7"/>
  <c r="G148" i="7"/>
  <c r="G143" i="7"/>
  <c r="G139" i="7"/>
  <c r="G135" i="7"/>
  <c r="G131" i="7"/>
  <c r="G127" i="7"/>
  <c r="F180" i="7"/>
  <c r="F164" i="7"/>
  <c r="F148" i="7"/>
  <c r="F141" i="7"/>
  <c r="F137" i="7"/>
  <c r="F133" i="7"/>
  <c r="F129" i="7"/>
  <c r="F125" i="7"/>
  <c r="G187" i="7"/>
  <c r="G179" i="7"/>
  <c r="G171" i="7"/>
  <c r="G163" i="7"/>
  <c r="G155" i="7"/>
  <c r="G147" i="7"/>
  <c r="G190" i="7"/>
  <c r="G182" i="7"/>
  <c r="G178" i="7"/>
  <c r="G170" i="7"/>
  <c r="G162" i="7"/>
  <c r="G150" i="7"/>
  <c r="F159" i="7"/>
  <c r="F151" i="7"/>
  <c r="G193" i="7"/>
  <c r="G189" i="7"/>
  <c r="G185" i="7"/>
  <c r="G181" i="7"/>
  <c r="G177" i="7"/>
  <c r="G173" i="7"/>
  <c r="G169" i="7"/>
  <c r="G165" i="7"/>
  <c r="G161" i="7"/>
  <c r="G157" i="7"/>
  <c r="G153" i="7"/>
  <c r="G149" i="7"/>
  <c r="G145" i="7"/>
  <c r="F194" i="7"/>
  <c r="F186" i="7"/>
  <c r="F174" i="7"/>
  <c r="F166" i="7"/>
  <c r="F158" i="7"/>
  <c r="F154" i="7"/>
  <c r="F146" i="7"/>
  <c r="G191" i="7"/>
  <c r="G183" i="7"/>
  <c r="G175" i="7"/>
  <c r="G167" i="7"/>
  <c r="H55" i="1"/>
  <c r="H47" i="1"/>
  <c r="H48" i="1"/>
  <c r="H49" i="1"/>
  <c r="H50" i="1"/>
  <c r="H51" i="1"/>
  <c r="H52" i="1"/>
  <c r="H53" i="1"/>
  <c r="H54" i="1"/>
  <c r="H6" i="1"/>
  <c r="H7" i="1"/>
  <c r="H8" i="1"/>
  <c r="H9" i="1"/>
  <c r="H10" i="1"/>
  <c r="H11" i="1"/>
  <c r="H12" i="1"/>
  <c r="H13" i="1"/>
  <c r="H14" i="1"/>
  <c r="H15" i="1"/>
  <c r="H16" i="1"/>
  <c r="H17" i="1"/>
  <c r="H18" i="1"/>
  <c r="H19" i="1"/>
  <c r="H20" i="1"/>
  <c r="H21" i="1"/>
  <c r="H22" i="1"/>
  <c r="H23" i="1"/>
  <c r="H24" i="1"/>
  <c r="H25" i="1"/>
  <c r="H26" i="1"/>
  <c r="H27" i="1"/>
  <c r="H28" i="1"/>
  <c r="H29" i="1"/>
  <c r="H30" i="1"/>
  <c r="H31" i="1"/>
  <c r="H32" i="1"/>
  <c r="H33" i="1"/>
  <c r="H34" i="1"/>
  <c r="H35" i="1"/>
  <c r="H36" i="1"/>
  <c r="H37" i="1"/>
  <c r="H38" i="1"/>
  <c r="H39" i="1"/>
  <c r="H40" i="1"/>
  <c r="H41" i="1"/>
  <c r="H42" i="1"/>
  <c r="H43" i="1"/>
  <c r="H44" i="1"/>
  <c r="H45" i="1"/>
  <c r="H46" i="1"/>
  <c r="A46" i="7"/>
  <c r="F46" i="7" s="1"/>
  <c r="B46" i="7"/>
  <c r="A47" i="7"/>
  <c r="B47" i="7"/>
  <c r="A48" i="7"/>
  <c r="B48" i="7"/>
  <c r="A49" i="7"/>
  <c r="F49" i="7" s="1"/>
  <c r="B49" i="7"/>
  <c r="A50" i="7"/>
  <c r="B50" i="7"/>
  <c r="A51" i="7"/>
  <c r="F51" i="7" s="1"/>
  <c r="B51" i="7"/>
  <c r="A52" i="7"/>
  <c r="F52" i="7" s="1"/>
  <c r="B52" i="7"/>
  <c r="A53" i="7"/>
  <c r="B53" i="7"/>
  <c r="A54" i="7"/>
  <c r="B54" i="7"/>
  <c r="A55" i="7"/>
  <c r="F55" i="7" s="1"/>
  <c r="B55" i="7"/>
  <c r="A56" i="7"/>
  <c r="G56" i="7" s="1"/>
  <c r="B56" i="7"/>
  <c r="A57" i="7"/>
  <c r="B57" i="7"/>
  <c r="A58" i="7"/>
  <c r="F58" i="7" s="1"/>
  <c r="B58" i="7"/>
  <c r="A59" i="7"/>
  <c r="G59" i="7" s="1"/>
  <c r="B59" i="7"/>
  <c r="A60" i="7"/>
  <c r="B60" i="7"/>
  <c r="A61" i="7"/>
  <c r="B61" i="7"/>
  <c r="A62" i="7"/>
  <c r="F62" i="7" s="1"/>
  <c r="B62" i="7"/>
  <c r="A63" i="7"/>
  <c r="B63" i="7"/>
  <c r="A64" i="7"/>
  <c r="G64" i="7" s="1"/>
  <c r="B64" i="7"/>
  <c r="A65" i="7"/>
  <c r="F65" i="7" s="1"/>
  <c r="B65" i="7"/>
  <c r="A66" i="7"/>
  <c r="B66" i="7"/>
  <c r="A67" i="7"/>
  <c r="G67" i="7" s="1"/>
  <c r="B67" i="7"/>
  <c r="A68" i="7"/>
  <c r="F68" i="7" s="1"/>
  <c r="B68" i="7"/>
  <c r="A69" i="7"/>
  <c r="G69" i="7" s="1"/>
  <c r="B69" i="7"/>
  <c r="A70" i="7"/>
  <c r="F70" i="7" s="1"/>
  <c r="B70" i="7"/>
  <c r="A71" i="7"/>
  <c r="B71" i="7"/>
  <c r="A72" i="7"/>
  <c r="B72" i="7"/>
  <c r="A73" i="7"/>
  <c r="F73" i="7" s="1"/>
  <c r="B73" i="7"/>
  <c r="A74" i="7"/>
  <c r="B74" i="7"/>
  <c r="A75" i="7"/>
  <c r="F75" i="7" s="1"/>
  <c r="B75" i="7"/>
  <c r="A76" i="7"/>
  <c r="F76" i="7" s="1"/>
  <c r="B76" i="7"/>
  <c r="A77" i="7"/>
  <c r="B77" i="7"/>
  <c r="A78" i="7"/>
  <c r="B78" i="7"/>
  <c r="A79" i="7"/>
  <c r="F79" i="7" s="1"/>
  <c r="B79" i="7"/>
  <c r="A80" i="7"/>
  <c r="G80" i="7" s="1"/>
  <c r="B80" i="7"/>
  <c r="A81" i="7"/>
  <c r="B81" i="7"/>
  <c r="A82" i="7"/>
  <c r="F82" i="7" s="1"/>
  <c r="B82" i="7"/>
  <c r="A83" i="7"/>
  <c r="G83" i="7" s="1"/>
  <c r="B83" i="7"/>
  <c r="A84" i="7"/>
  <c r="B84" i="7"/>
  <c r="A85" i="7"/>
  <c r="B85" i="7"/>
  <c r="A86" i="7"/>
  <c r="F86" i="7" s="1"/>
  <c r="B86" i="7"/>
  <c r="A87" i="7"/>
  <c r="B87" i="7"/>
  <c r="A88" i="7"/>
  <c r="G88" i="7" s="1"/>
  <c r="B88" i="7"/>
  <c r="A89" i="7"/>
  <c r="F89" i="7" s="1"/>
  <c r="B89" i="7"/>
  <c r="A90" i="7"/>
  <c r="B90" i="7"/>
  <c r="A91" i="7"/>
  <c r="G91" i="7" s="1"/>
  <c r="B91" i="7"/>
  <c r="A92" i="7"/>
  <c r="F92" i="7" s="1"/>
  <c r="B92" i="7"/>
  <c r="A93" i="7"/>
  <c r="B93" i="7"/>
  <c r="A94" i="7"/>
  <c r="F94" i="7" s="1"/>
  <c r="B94" i="7"/>
  <c r="A95" i="7"/>
  <c r="B95" i="7"/>
  <c r="A96" i="7"/>
  <c r="B96" i="7"/>
  <c r="A97" i="7"/>
  <c r="F97" i="7" s="1"/>
  <c r="B97" i="7"/>
  <c r="A98" i="7"/>
  <c r="B98" i="7"/>
  <c r="A99" i="7"/>
  <c r="F99" i="7" s="1"/>
  <c r="B99" i="7"/>
  <c r="A100" i="7"/>
  <c r="F100" i="7" s="1"/>
  <c r="B100" i="7"/>
  <c r="A101" i="7"/>
  <c r="B101" i="7"/>
  <c r="A102" i="7"/>
  <c r="B102" i="7"/>
  <c r="A103" i="7"/>
  <c r="F103" i="7" s="1"/>
  <c r="B103" i="7"/>
  <c r="H5" i="1"/>
  <c r="C4" i="7" s="1"/>
  <c r="A104" i="7"/>
  <c r="B104" i="7"/>
  <c r="A105" i="7"/>
  <c r="F105" i="7" s="1"/>
  <c r="B105" i="7"/>
  <c r="A106" i="7"/>
  <c r="F106" i="7" s="1"/>
  <c r="B106" i="7"/>
  <c r="A107" i="7"/>
  <c r="G107" i="7" s="1"/>
  <c r="B107" i="7"/>
  <c r="A108" i="7"/>
  <c r="F108" i="7" s="1"/>
  <c r="B108" i="7"/>
  <c r="A109" i="7"/>
  <c r="B109" i="7"/>
  <c r="A110" i="7"/>
  <c r="G110" i="7" s="1"/>
  <c r="B110" i="7"/>
  <c r="A111" i="7"/>
  <c r="F111" i="7" s="1"/>
  <c r="B111" i="7"/>
  <c r="A112" i="7"/>
  <c r="B112" i="7"/>
  <c r="A113" i="7"/>
  <c r="F113" i="7" s="1"/>
  <c r="B113" i="7"/>
  <c r="A114" i="7"/>
  <c r="F114" i="7" s="1"/>
  <c r="B114" i="7"/>
  <c r="A115" i="7"/>
  <c r="G115" i="7" s="1"/>
  <c r="B115" i="7"/>
  <c r="A116" i="7"/>
  <c r="F116" i="7" s="1"/>
  <c r="B116" i="7"/>
  <c r="A117" i="7"/>
  <c r="F117" i="7" s="1"/>
  <c r="B117" i="7"/>
  <c r="A118" i="7"/>
  <c r="G118" i="7" s="1"/>
  <c r="B118" i="7"/>
  <c r="A119" i="7"/>
  <c r="B119" i="7"/>
  <c r="A120" i="7"/>
  <c r="F120" i="7" s="1"/>
  <c r="B120" i="7"/>
  <c r="A121" i="7"/>
  <c r="F121" i="7" s="1"/>
  <c r="B121" i="7"/>
  <c r="A122" i="7"/>
  <c r="B122" i="7"/>
  <c r="A123" i="7"/>
  <c r="G123" i="7" s="1"/>
  <c r="B123" i="7"/>
  <c r="B124" i="7"/>
  <c r="B125" i="7"/>
  <c r="B126" i="7"/>
  <c r="B127" i="7"/>
  <c r="B128" i="7"/>
  <c r="B129" i="7"/>
  <c r="B130" i="7"/>
  <c r="B131" i="7"/>
  <c r="B132" i="7"/>
  <c r="B133" i="7"/>
  <c r="B134" i="7"/>
  <c r="B135" i="7"/>
  <c r="B136" i="7"/>
  <c r="B137" i="7"/>
  <c r="B138" i="7"/>
  <c r="B139" i="7"/>
  <c r="B140" i="7"/>
  <c r="B141" i="7"/>
  <c r="B142" i="7"/>
  <c r="B143" i="7"/>
  <c r="B144" i="7"/>
  <c r="A24" i="7"/>
  <c r="D24" i="7" s="1"/>
  <c r="B24" i="7"/>
  <c r="A25" i="7"/>
  <c r="D25" i="7" s="1"/>
  <c r="B25" i="7"/>
  <c r="A26" i="7"/>
  <c r="D26" i="7" s="1"/>
  <c r="B26" i="7"/>
  <c r="A27" i="7"/>
  <c r="D27" i="7" s="1"/>
  <c r="B27" i="7"/>
  <c r="A28" i="7"/>
  <c r="D28" i="7" s="1"/>
  <c r="B28" i="7"/>
  <c r="A29" i="7"/>
  <c r="D29" i="7" s="1"/>
  <c r="B29" i="7"/>
  <c r="A30" i="7"/>
  <c r="D30" i="7" s="1"/>
  <c r="B30" i="7"/>
  <c r="A31" i="7"/>
  <c r="D31" i="7" s="1"/>
  <c r="B31" i="7"/>
  <c r="A32" i="7"/>
  <c r="D32" i="7" s="1"/>
  <c r="B32" i="7"/>
  <c r="A33" i="7"/>
  <c r="D33" i="7" s="1"/>
  <c r="B33" i="7"/>
  <c r="A34" i="7"/>
  <c r="D34" i="7" s="1"/>
  <c r="B34" i="7"/>
  <c r="A35" i="7"/>
  <c r="D35" i="7" s="1"/>
  <c r="B35" i="7"/>
  <c r="A36" i="7"/>
  <c r="D36" i="7" s="1"/>
  <c r="B36" i="7"/>
  <c r="A37" i="7"/>
  <c r="D37" i="7" s="1"/>
  <c r="B37" i="7"/>
  <c r="A38" i="7"/>
  <c r="D38" i="7" s="1"/>
  <c r="B38" i="7"/>
  <c r="A39" i="7"/>
  <c r="D39" i="7" s="1"/>
  <c r="B39" i="7"/>
  <c r="A40" i="7"/>
  <c r="D40" i="7" s="1"/>
  <c r="B40" i="7"/>
  <c r="A41" i="7"/>
  <c r="D41" i="7" s="1"/>
  <c r="B41" i="7"/>
  <c r="A42" i="7"/>
  <c r="D42" i="7" s="1"/>
  <c r="B42" i="7"/>
  <c r="A43" i="7"/>
  <c r="D43" i="7" s="1"/>
  <c r="B43" i="7"/>
  <c r="A44" i="7"/>
  <c r="D44" i="7" s="1"/>
  <c r="B44" i="7"/>
  <c r="A45" i="7"/>
  <c r="D45" i="7" s="1"/>
  <c r="B45" i="7"/>
  <c r="A16" i="7"/>
  <c r="D16" i="7" s="1"/>
  <c r="B16" i="7"/>
  <c r="A17" i="7"/>
  <c r="D17" i="7" s="1"/>
  <c r="B17" i="7"/>
  <c r="A18" i="7"/>
  <c r="D18" i="7" s="1"/>
  <c r="B18" i="7"/>
  <c r="A19" i="7"/>
  <c r="D19" i="7" s="1"/>
  <c r="B19" i="7"/>
  <c r="A20" i="7"/>
  <c r="D20" i="7" s="1"/>
  <c r="B20" i="7"/>
  <c r="A21" i="7"/>
  <c r="D21" i="7" s="1"/>
  <c r="B21" i="7"/>
  <c r="A22" i="7"/>
  <c r="D22" i="7" s="1"/>
  <c r="B22" i="7"/>
  <c r="A23" i="7"/>
  <c r="D23" i="7" s="1"/>
  <c r="B23" i="7"/>
  <c r="A5" i="7"/>
  <c r="D5" i="7" s="1"/>
  <c r="B5" i="7"/>
  <c r="A6" i="7"/>
  <c r="D6" i="7" s="1"/>
  <c r="B6" i="7"/>
  <c r="A7" i="7"/>
  <c r="D7" i="7" s="1"/>
  <c r="B7" i="7"/>
  <c r="A8" i="7"/>
  <c r="D8" i="7" s="1"/>
  <c r="B8" i="7"/>
  <c r="A9" i="7"/>
  <c r="D9" i="7" s="1"/>
  <c r="B9" i="7"/>
  <c r="A10" i="7"/>
  <c r="D10" i="7" s="1"/>
  <c r="B10" i="7"/>
  <c r="A11" i="7"/>
  <c r="D11" i="7" s="1"/>
  <c r="B11" i="7"/>
  <c r="A12" i="7"/>
  <c r="D12" i="7" s="1"/>
  <c r="B12" i="7"/>
  <c r="A13" i="7"/>
  <c r="D13" i="7" s="1"/>
  <c r="B13" i="7"/>
  <c r="A14" i="7"/>
  <c r="D14" i="7" s="1"/>
  <c r="B14" i="7"/>
  <c r="A15" i="7"/>
  <c r="D15" i="7" s="1"/>
  <c r="B15" i="7"/>
  <c r="B4" i="7"/>
  <c r="A4" i="7"/>
  <c r="D4" i="7" s="1"/>
  <c r="D93" i="7" l="1"/>
  <c r="C93" i="7"/>
  <c r="D60" i="7"/>
  <c r="C60" i="7"/>
  <c r="F17" i="7"/>
  <c r="F41" i="7"/>
  <c r="G11" i="7"/>
  <c r="G35" i="7"/>
  <c r="F10" i="7"/>
  <c r="F34" i="7"/>
  <c r="G28" i="7"/>
  <c r="G52" i="7"/>
  <c r="G76" i="7"/>
  <c r="G100" i="7"/>
  <c r="F27" i="7"/>
  <c r="F123" i="7"/>
  <c r="G21" i="7"/>
  <c r="G45" i="7"/>
  <c r="G93" i="7"/>
  <c r="G117" i="7"/>
  <c r="F20" i="7"/>
  <c r="F44" i="7"/>
  <c r="G14" i="7"/>
  <c r="G38" i="7"/>
  <c r="G62" i="7"/>
  <c r="G86" i="7"/>
  <c r="D102" i="7"/>
  <c r="C102" i="7"/>
  <c r="D99" i="7"/>
  <c r="C99" i="7"/>
  <c r="D96" i="7"/>
  <c r="C96" i="7"/>
  <c r="D90" i="7"/>
  <c r="C90" i="7"/>
  <c r="D87" i="7"/>
  <c r="C87" i="7"/>
  <c r="D84" i="7"/>
  <c r="C84" i="7"/>
  <c r="D81" i="7"/>
  <c r="C81" i="7"/>
  <c r="D78" i="7"/>
  <c r="C78" i="7"/>
  <c r="D75" i="7"/>
  <c r="C75" i="7"/>
  <c r="D72" i="7"/>
  <c r="C72" i="7"/>
  <c r="D69" i="7"/>
  <c r="C69" i="7"/>
  <c r="D66" i="7"/>
  <c r="C66" i="7"/>
  <c r="D63" i="7"/>
  <c r="C63" i="7"/>
  <c r="D57" i="7"/>
  <c r="C57" i="7"/>
  <c r="D54" i="7"/>
  <c r="C54" i="7"/>
  <c r="D51" i="7"/>
  <c r="C51" i="7"/>
  <c r="D48" i="7"/>
  <c r="C48" i="7"/>
  <c r="C122" i="7"/>
  <c r="D122" i="7"/>
  <c r="C119" i="7"/>
  <c r="D119" i="7"/>
  <c r="C116" i="7"/>
  <c r="D116" i="7"/>
  <c r="C113" i="7"/>
  <c r="D113" i="7"/>
  <c r="C110" i="7"/>
  <c r="D110" i="7"/>
  <c r="C107" i="7"/>
  <c r="D107" i="7"/>
  <c r="C104" i="7"/>
  <c r="D104" i="7"/>
  <c r="F21" i="7"/>
  <c r="F45" i="7"/>
  <c r="F69" i="7"/>
  <c r="F93" i="7"/>
  <c r="G15" i="7"/>
  <c r="G39" i="7"/>
  <c r="G63" i="7"/>
  <c r="G87" i="7"/>
  <c r="G111" i="7"/>
  <c r="F14" i="7"/>
  <c r="F38" i="7"/>
  <c r="F110" i="7"/>
  <c r="G8" i="7"/>
  <c r="G32" i="7"/>
  <c r="G104" i="7"/>
  <c r="F7" i="7"/>
  <c r="F31" i="7"/>
  <c r="G25" i="7"/>
  <c r="G49" i="7"/>
  <c r="G73" i="7"/>
  <c r="G97" i="7"/>
  <c r="G121" i="7"/>
  <c r="G6" i="7"/>
  <c r="F24" i="7"/>
  <c r="F48" i="7"/>
  <c r="F72" i="7"/>
  <c r="F96" i="7"/>
  <c r="G18" i="7"/>
  <c r="G42" i="7"/>
  <c r="G66" i="7"/>
  <c r="G90" i="7"/>
  <c r="G114" i="7"/>
  <c r="C101" i="7"/>
  <c r="D101" i="7"/>
  <c r="C98" i="7"/>
  <c r="D98" i="7"/>
  <c r="C95" i="7"/>
  <c r="D95" i="7"/>
  <c r="C92" i="7"/>
  <c r="D92" i="7"/>
  <c r="C89" i="7"/>
  <c r="D89" i="7"/>
  <c r="C86" i="7"/>
  <c r="D86" i="7"/>
  <c r="C83" i="7"/>
  <c r="D83" i="7"/>
  <c r="C80" i="7"/>
  <c r="D80" i="7"/>
  <c r="C77" i="7"/>
  <c r="D77" i="7"/>
  <c r="C74" i="7"/>
  <c r="D74" i="7"/>
  <c r="C71" i="7"/>
  <c r="D71" i="7"/>
  <c r="C68" i="7"/>
  <c r="D68" i="7"/>
  <c r="C65" i="7"/>
  <c r="D65" i="7"/>
  <c r="C62" i="7"/>
  <c r="D62" i="7"/>
  <c r="C59" i="7"/>
  <c r="D59" i="7"/>
  <c r="C56" i="7"/>
  <c r="D56" i="7"/>
  <c r="C53" i="7"/>
  <c r="D53" i="7"/>
  <c r="C50" i="7"/>
  <c r="D50" i="7"/>
  <c r="C47" i="7"/>
  <c r="D47" i="7"/>
  <c r="F25" i="7"/>
  <c r="G19" i="7"/>
  <c r="G43" i="7"/>
  <c r="F18" i="7"/>
  <c r="F42" i="7"/>
  <c r="F66" i="7"/>
  <c r="F90" i="7"/>
  <c r="G12" i="7"/>
  <c r="G36" i="7"/>
  <c r="G60" i="7"/>
  <c r="G84" i="7"/>
  <c r="G108" i="7"/>
  <c r="F11" i="7"/>
  <c r="F35" i="7"/>
  <c r="F59" i="7"/>
  <c r="F83" i="7"/>
  <c r="F107" i="7"/>
  <c r="G29" i="7"/>
  <c r="G53" i="7"/>
  <c r="G77" i="7"/>
  <c r="G101" i="7"/>
  <c r="F28" i="7"/>
  <c r="G22" i="7"/>
  <c r="G46" i="7"/>
  <c r="G70" i="7"/>
  <c r="G94" i="7"/>
  <c r="C121" i="7"/>
  <c r="D121" i="7"/>
  <c r="C118" i="7"/>
  <c r="D118" i="7"/>
  <c r="C115" i="7"/>
  <c r="D115" i="7"/>
  <c r="C112" i="7"/>
  <c r="D112" i="7"/>
  <c r="C109" i="7"/>
  <c r="D109" i="7"/>
  <c r="C106" i="7"/>
  <c r="D106" i="7"/>
  <c r="C5" i="7"/>
  <c r="E5" i="7" s="1"/>
  <c r="F5" i="7"/>
  <c r="F29" i="7"/>
  <c r="F53" i="7"/>
  <c r="F77" i="7"/>
  <c r="F101" i="7"/>
  <c r="G23" i="7"/>
  <c r="G47" i="7"/>
  <c r="G71" i="7"/>
  <c r="G95" i="7"/>
  <c r="G119" i="7"/>
  <c r="F22" i="7"/>
  <c r="F118" i="7"/>
  <c r="G16" i="7"/>
  <c r="G40" i="7"/>
  <c r="G112" i="7"/>
  <c r="F15" i="7"/>
  <c r="F39" i="7"/>
  <c r="F63" i="7"/>
  <c r="F87" i="7"/>
  <c r="G9" i="7"/>
  <c r="G33" i="7"/>
  <c r="G57" i="7"/>
  <c r="G81" i="7"/>
  <c r="G105" i="7"/>
  <c r="F8" i="7"/>
  <c r="F32" i="7"/>
  <c r="F56" i="7"/>
  <c r="F80" i="7"/>
  <c r="F104" i="7"/>
  <c r="G26" i="7"/>
  <c r="G50" i="7"/>
  <c r="G74" i="7"/>
  <c r="G98" i="7"/>
  <c r="G122" i="7"/>
  <c r="G5" i="7"/>
  <c r="C103" i="7"/>
  <c r="D103" i="7"/>
  <c r="C100" i="7"/>
  <c r="D100" i="7"/>
  <c r="C97" i="7"/>
  <c r="D97" i="7"/>
  <c r="C94" i="7"/>
  <c r="D94" i="7"/>
  <c r="C91" i="7"/>
  <c r="D91" i="7"/>
  <c r="C88" i="7"/>
  <c r="D88" i="7"/>
  <c r="C85" i="7"/>
  <c r="D85" i="7"/>
  <c r="C82" i="7"/>
  <c r="D82" i="7"/>
  <c r="C79" i="7"/>
  <c r="D79" i="7"/>
  <c r="C76" i="7"/>
  <c r="D76" i="7"/>
  <c r="C73" i="7"/>
  <c r="D73" i="7"/>
  <c r="C70" i="7"/>
  <c r="D70" i="7"/>
  <c r="C67" i="7"/>
  <c r="D67" i="7"/>
  <c r="C64" i="7"/>
  <c r="D64" i="7"/>
  <c r="C61" i="7"/>
  <c r="D61" i="7"/>
  <c r="C58" i="7"/>
  <c r="D58" i="7"/>
  <c r="C55" i="7"/>
  <c r="D55" i="7"/>
  <c r="C52" i="7"/>
  <c r="D52" i="7"/>
  <c r="C49" i="7"/>
  <c r="D49" i="7"/>
  <c r="C46" i="7"/>
  <c r="D46" i="7"/>
  <c r="F9" i="7"/>
  <c r="F33" i="7"/>
  <c r="F57" i="7"/>
  <c r="F81" i="7"/>
  <c r="G27" i="7"/>
  <c r="G51" i="7"/>
  <c r="G75" i="7"/>
  <c r="G99" i="7"/>
  <c r="G4" i="7"/>
  <c r="F26" i="7"/>
  <c r="F50" i="7"/>
  <c r="F74" i="7"/>
  <c r="F98" i="7"/>
  <c r="F122" i="7"/>
  <c r="G20" i="7"/>
  <c r="G44" i="7"/>
  <c r="G68" i="7"/>
  <c r="G92" i="7"/>
  <c r="G116" i="7"/>
  <c r="F19" i="7"/>
  <c r="F43" i="7"/>
  <c r="F67" i="7"/>
  <c r="F91" i="7"/>
  <c r="F115" i="7"/>
  <c r="G13" i="7"/>
  <c r="G37" i="7"/>
  <c r="G61" i="7"/>
  <c r="G85" i="7"/>
  <c r="G109" i="7"/>
  <c r="F12" i="7"/>
  <c r="F36" i="7"/>
  <c r="F60" i="7"/>
  <c r="F84" i="7"/>
  <c r="G30" i="7"/>
  <c r="G54" i="7"/>
  <c r="G78" i="7"/>
  <c r="G102" i="7"/>
  <c r="F4" i="7"/>
  <c r="C123" i="7"/>
  <c r="D123" i="7"/>
  <c r="C120" i="7"/>
  <c r="D120" i="7"/>
  <c r="C117" i="7"/>
  <c r="D117" i="7"/>
  <c r="C114" i="7"/>
  <c r="D114" i="7"/>
  <c r="C111" i="7"/>
  <c r="D111" i="7"/>
  <c r="D108" i="7"/>
  <c r="C108" i="7"/>
  <c r="D105" i="7"/>
  <c r="C105" i="7"/>
  <c r="F13" i="7"/>
  <c r="F37" i="7"/>
  <c r="F61" i="7"/>
  <c r="F85" i="7"/>
  <c r="F109" i="7"/>
  <c r="G7" i="7"/>
  <c r="G31" i="7"/>
  <c r="G55" i="7"/>
  <c r="G79" i="7"/>
  <c r="G103" i="7"/>
  <c r="F6" i="7"/>
  <c r="F30" i="7"/>
  <c r="F54" i="7"/>
  <c r="F78" i="7"/>
  <c r="F102" i="7"/>
  <c r="G24" i="7"/>
  <c r="G48" i="7"/>
  <c r="G72" i="7"/>
  <c r="G96" i="7"/>
  <c r="G120" i="7"/>
  <c r="F23" i="7"/>
  <c r="F47" i="7"/>
  <c r="F71" i="7"/>
  <c r="F95" i="7"/>
  <c r="F119" i="7"/>
  <c r="G17" i="7"/>
  <c r="G41" i="7"/>
  <c r="G65" i="7"/>
  <c r="G89" i="7"/>
  <c r="G113" i="7"/>
  <c r="F16" i="7"/>
  <c r="F40" i="7"/>
  <c r="F64" i="7"/>
  <c r="F88" i="7"/>
  <c r="F112" i="7"/>
  <c r="G10" i="7"/>
  <c r="G34" i="7"/>
  <c r="G58" i="7"/>
  <c r="G82" i="7"/>
  <c r="G106" i="7"/>
  <c r="J23" i="7"/>
  <c r="J51" i="7"/>
  <c r="J71" i="7"/>
  <c r="J83" i="7"/>
  <c r="J95" i="7"/>
  <c r="J107" i="7"/>
  <c r="J123" i="7"/>
  <c r="J135" i="7"/>
  <c r="J143" i="7"/>
  <c r="J155" i="7"/>
  <c r="J167" i="7"/>
  <c r="J179" i="7"/>
  <c r="I10" i="7"/>
  <c r="I22" i="7"/>
  <c r="I34" i="7"/>
  <c r="I46" i="7"/>
  <c r="I58" i="7"/>
  <c r="I70" i="7"/>
  <c r="I82" i="7"/>
  <c r="I94" i="7"/>
  <c r="I106" i="7"/>
  <c r="I114" i="7"/>
  <c r="I126" i="7"/>
  <c r="I138" i="7"/>
  <c r="I150" i="7"/>
  <c r="I162" i="7"/>
  <c r="I174" i="7"/>
  <c r="I186" i="7"/>
  <c r="J5" i="7"/>
  <c r="J9" i="7"/>
  <c r="J13" i="7"/>
  <c r="J17" i="7"/>
  <c r="J21" i="7"/>
  <c r="J25" i="7"/>
  <c r="J29" i="7"/>
  <c r="J33" i="7"/>
  <c r="J37" i="7"/>
  <c r="J41" i="7"/>
  <c r="J45" i="7"/>
  <c r="J49" i="7"/>
  <c r="J53" i="7"/>
  <c r="J57" i="7"/>
  <c r="J61" i="7"/>
  <c r="J65" i="7"/>
  <c r="J69" i="7"/>
  <c r="J73" i="7"/>
  <c r="J77" i="7"/>
  <c r="J81" i="7"/>
  <c r="J85" i="7"/>
  <c r="J89" i="7"/>
  <c r="J93" i="7"/>
  <c r="J97" i="7"/>
  <c r="J101" i="7"/>
  <c r="J105" i="7"/>
  <c r="J109" i="7"/>
  <c r="J113" i="7"/>
  <c r="J117" i="7"/>
  <c r="J121" i="7"/>
  <c r="J125" i="7"/>
  <c r="J129" i="7"/>
  <c r="J133" i="7"/>
  <c r="J137" i="7"/>
  <c r="J141" i="7"/>
  <c r="J145" i="7"/>
  <c r="J149" i="7"/>
  <c r="J153" i="7"/>
  <c r="J157" i="7"/>
  <c r="J161" i="7"/>
  <c r="J165" i="7"/>
  <c r="J169" i="7"/>
  <c r="J173" i="7"/>
  <c r="J177" i="7"/>
  <c r="J181" i="7"/>
  <c r="J185" i="7"/>
  <c r="J189" i="7"/>
  <c r="J193" i="7"/>
  <c r="I8" i="7"/>
  <c r="I12" i="7"/>
  <c r="I16" i="7"/>
  <c r="I20" i="7"/>
  <c r="I24" i="7"/>
  <c r="I28" i="7"/>
  <c r="I32" i="7"/>
  <c r="I36" i="7"/>
  <c r="I40" i="7"/>
  <c r="I44" i="7"/>
  <c r="I48" i="7"/>
  <c r="I52" i="7"/>
  <c r="I56" i="7"/>
  <c r="I60" i="7"/>
  <c r="I64" i="7"/>
  <c r="I68" i="7"/>
  <c r="I72" i="7"/>
  <c r="I76" i="7"/>
  <c r="I80" i="7"/>
  <c r="I84" i="7"/>
  <c r="I88" i="7"/>
  <c r="I92" i="7"/>
  <c r="I96" i="7"/>
  <c r="I100" i="7"/>
  <c r="I104" i="7"/>
  <c r="I108" i="7"/>
  <c r="I112" i="7"/>
  <c r="I116" i="7"/>
  <c r="I120" i="7"/>
  <c r="I124" i="7"/>
  <c r="I128" i="7"/>
  <c r="I132" i="7"/>
  <c r="I136" i="7"/>
  <c r="I140" i="7"/>
  <c r="I144" i="7"/>
  <c r="I148" i="7"/>
  <c r="I152" i="7"/>
  <c r="I156" i="7"/>
  <c r="I160" i="7"/>
  <c r="I164" i="7"/>
  <c r="I168" i="7"/>
  <c r="I172" i="7"/>
  <c r="I176" i="7"/>
  <c r="I180" i="7"/>
  <c r="I184" i="7"/>
  <c r="I188" i="7"/>
  <c r="I192" i="7"/>
  <c r="J4" i="7"/>
  <c r="J7" i="7"/>
  <c r="J15" i="7"/>
  <c r="J19" i="7"/>
  <c r="J27" i="7"/>
  <c r="J35" i="7"/>
  <c r="J39" i="7"/>
  <c r="J47" i="7"/>
  <c r="J59" i="7"/>
  <c r="J67" i="7"/>
  <c r="J79" i="7"/>
  <c r="J91" i="7"/>
  <c r="J99" i="7"/>
  <c r="J111" i="7"/>
  <c r="J119" i="7"/>
  <c r="J127" i="7"/>
  <c r="J139" i="7"/>
  <c r="J151" i="7"/>
  <c r="J163" i="7"/>
  <c r="J175" i="7"/>
  <c r="J187" i="7"/>
  <c r="I6" i="7"/>
  <c r="I14" i="7"/>
  <c r="I26" i="7"/>
  <c r="I38" i="7"/>
  <c r="I50" i="7"/>
  <c r="I54" i="7"/>
  <c r="I66" i="7"/>
  <c r="I78" i="7"/>
  <c r="I90" i="7"/>
  <c r="I102" i="7"/>
  <c r="I110" i="7"/>
  <c r="I122" i="7"/>
  <c r="I134" i="7"/>
  <c r="I142" i="7"/>
  <c r="I154" i="7"/>
  <c r="I166" i="7"/>
  <c r="I178" i="7"/>
  <c r="I190" i="7"/>
  <c r="J8" i="7"/>
  <c r="J12" i="7"/>
  <c r="J16" i="7"/>
  <c r="J20" i="7"/>
  <c r="J24" i="7"/>
  <c r="J28" i="7"/>
  <c r="J32" i="7"/>
  <c r="J36" i="7"/>
  <c r="J40" i="7"/>
  <c r="J44" i="7"/>
  <c r="J48" i="7"/>
  <c r="J52" i="7"/>
  <c r="J56" i="7"/>
  <c r="J60" i="7"/>
  <c r="J64" i="7"/>
  <c r="J68" i="7"/>
  <c r="J72" i="7"/>
  <c r="J76" i="7"/>
  <c r="J80" i="7"/>
  <c r="J84" i="7"/>
  <c r="J88" i="7"/>
  <c r="J92" i="7"/>
  <c r="J96" i="7"/>
  <c r="J100" i="7"/>
  <c r="J104" i="7"/>
  <c r="J108" i="7"/>
  <c r="J112" i="7"/>
  <c r="J116" i="7"/>
  <c r="J120" i="7"/>
  <c r="J124" i="7"/>
  <c r="J128" i="7"/>
  <c r="J132" i="7"/>
  <c r="J136" i="7"/>
  <c r="J140" i="7"/>
  <c r="J144" i="7"/>
  <c r="J148" i="7"/>
  <c r="J152" i="7"/>
  <c r="J156" i="7"/>
  <c r="J160" i="7"/>
  <c r="J164" i="7"/>
  <c r="J168" i="7"/>
  <c r="J172" i="7"/>
  <c r="J176" i="7"/>
  <c r="J180" i="7"/>
  <c r="J184" i="7"/>
  <c r="J188" i="7"/>
  <c r="J192" i="7"/>
  <c r="I7" i="7"/>
  <c r="I11" i="7"/>
  <c r="I15" i="7"/>
  <c r="I19" i="7"/>
  <c r="I23" i="7"/>
  <c r="I27" i="7"/>
  <c r="I31" i="7"/>
  <c r="I35" i="7"/>
  <c r="I39" i="7"/>
  <c r="I43" i="7"/>
  <c r="I47" i="7"/>
  <c r="I51" i="7"/>
  <c r="I55" i="7"/>
  <c r="I59" i="7"/>
  <c r="I63" i="7"/>
  <c r="I67" i="7"/>
  <c r="I71" i="7"/>
  <c r="I75" i="7"/>
  <c r="I79" i="7"/>
  <c r="I83" i="7"/>
  <c r="I87" i="7"/>
  <c r="I91" i="7"/>
  <c r="I95" i="7"/>
  <c r="I99" i="7"/>
  <c r="I103" i="7"/>
  <c r="I107" i="7"/>
  <c r="I111" i="7"/>
  <c r="I115" i="7"/>
  <c r="I119" i="7"/>
  <c r="I123" i="7"/>
  <c r="I127" i="7"/>
  <c r="I131" i="7"/>
  <c r="I139" i="7"/>
  <c r="I143" i="7"/>
  <c r="I147" i="7"/>
  <c r="I151" i="7"/>
  <c r="I155" i="7"/>
  <c r="I159" i="7"/>
  <c r="I163" i="7"/>
  <c r="I167" i="7"/>
  <c r="I171" i="7"/>
  <c r="I175" i="7"/>
  <c r="I179" i="7"/>
  <c r="I183" i="7"/>
  <c r="I187" i="7"/>
  <c r="I191" i="7"/>
  <c r="I5" i="7"/>
  <c r="J6" i="7"/>
  <c r="J10" i="7"/>
  <c r="J14" i="7"/>
  <c r="J18" i="7"/>
  <c r="J22" i="7"/>
  <c r="J26" i="7"/>
  <c r="J30" i="7"/>
  <c r="J34" i="7"/>
  <c r="J38" i="7"/>
  <c r="J42" i="7"/>
  <c r="J46" i="7"/>
  <c r="J50" i="7"/>
  <c r="J54" i="7"/>
  <c r="J58" i="7"/>
  <c r="J62" i="7"/>
  <c r="J66" i="7"/>
  <c r="J70" i="7"/>
  <c r="J74" i="7"/>
  <c r="J78" i="7"/>
  <c r="J82" i="7"/>
  <c r="J86" i="7"/>
  <c r="J90" i="7"/>
  <c r="J94" i="7"/>
  <c r="J98" i="7"/>
  <c r="J102" i="7"/>
  <c r="J106" i="7"/>
  <c r="J110" i="7"/>
  <c r="J114" i="7"/>
  <c r="J118" i="7"/>
  <c r="J122" i="7"/>
  <c r="J126" i="7"/>
  <c r="J130" i="7"/>
  <c r="J134" i="7"/>
  <c r="J138" i="7"/>
  <c r="J142" i="7"/>
  <c r="J146" i="7"/>
  <c r="J150" i="7"/>
  <c r="J154" i="7"/>
  <c r="J158" i="7"/>
  <c r="J162" i="7"/>
  <c r="J166" i="7"/>
  <c r="J170" i="7"/>
  <c r="J174" i="7"/>
  <c r="J178" i="7"/>
  <c r="J182" i="7"/>
  <c r="J186" i="7"/>
  <c r="J190" i="7"/>
  <c r="J194" i="7"/>
  <c r="I9" i="7"/>
  <c r="I13" i="7"/>
  <c r="I17" i="7"/>
  <c r="I21" i="7"/>
  <c r="I25" i="7"/>
  <c r="I29" i="7"/>
  <c r="I33" i="7"/>
  <c r="I37" i="7"/>
  <c r="I41" i="7"/>
  <c r="I45" i="7"/>
  <c r="I49" i="7"/>
  <c r="I53" i="7"/>
  <c r="I57" i="7"/>
  <c r="I61" i="7"/>
  <c r="I65" i="7"/>
  <c r="I69" i="7"/>
  <c r="I73" i="7"/>
  <c r="I77" i="7"/>
  <c r="I81" i="7"/>
  <c r="I85" i="7"/>
  <c r="I89" i="7"/>
  <c r="I93" i="7"/>
  <c r="I97" i="7"/>
  <c r="I101" i="7"/>
  <c r="I105" i="7"/>
  <c r="I109" i="7"/>
  <c r="I113" i="7"/>
  <c r="I117" i="7"/>
  <c r="I121" i="7"/>
  <c r="I125" i="7"/>
  <c r="I129" i="7"/>
  <c r="I133" i="7"/>
  <c r="I137" i="7"/>
  <c r="I141" i="7"/>
  <c r="I145" i="7"/>
  <c r="I149" i="7"/>
  <c r="I153" i="7"/>
  <c r="I157" i="7"/>
  <c r="I161" i="7"/>
  <c r="I165" i="7"/>
  <c r="I169" i="7"/>
  <c r="I173" i="7"/>
  <c r="I177" i="7"/>
  <c r="I181" i="7"/>
  <c r="I185" i="7"/>
  <c r="I189" i="7"/>
  <c r="I193" i="7"/>
  <c r="I4" i="7"/>
  <c r="J11" i="7"/>
  <c r="J31" i="7"/>
  <c r="J43" i="7"/>
  <c r="J55" i="7"/>
  <c r="J63" i="7"/>
  <c r="J75" i="7"/>
  <c r="J87" i="7"/>
  <c r="J103" i="7"/>
  <c r="J115" i="7"/>
  <c r="J131" i="7"/>
  <c r="J147" i="7"/>
  <c r="J159" i="7"/>
  <c r="J171" i="7"/>
  <c r="J183" i="7"/>
  <c r="J191" i="7"/>
  <c r="I18" i="7"/>
  <c r="I30" i="7"/>
  <c r="I42" i="7"/>
  <c r="I62" i="7"/>
  <c r="I74" i="7"/>
  <c r="I86" i="7"/>
  <c r="I98" i="7"/>
  <c r="I118" i="7"/>
  <c r="I130" i="7"/>
  <c r="I146" i="7"/>
  <c r="I158" i="7"/>
  <c r="I170" i="7"/>
  <c r="I182" i="7"/>
  <c r="I194" i="7"/>
  <c r="I135" i="7"/>
  <c r="C15" i="7"/>
  <c r="E15" i="7" s="1"/>
  <c r="C13" i="7"/>
  <c r="E13" i="7" s="1"/>
  <c r="C11" i="7"/>
  <c r="E11" i="7" s="1"/>
  <c r="C9" i="7"/>
  <c r="E9" i="7" s="1"/>
  <c r="H9" i="7" s="1"/>
  <c r="C7" i="7"/>
  <c r="E7" i="7" s="1"/>
  <c r="C22" i="7"/>
  <c r="E22" i="7" s="1"/>
  <c r="C20" i="7"/>
  <c r="E20" i="7" s="1"/>
  <c r="C18" i="7"/>
  <c r="E18" i="7" s="1"/>
  <c r="C16" i="7"/>
  <c r="E16" i="7" s="1"/>
  <c r="C44" i="7"/>
  <c r="E44" i="7" s="1"/>
  <c r="C42" i="7"/>
  <c r="E42" i="7" s="1"/>
  <c r="C40" i="7"/>
  <c r="E40" i="7" s="1"/>
  <c r="C38" i="7"/>
  <c r="E38" i="7" s="1"/>
  <c r="C36" i="7"/>
  <c r="E36" i="7" s="1"/>
  <c r="C34" i="7"/>
  <c r="E34" i="7" s="1"/>
  <c r="C32" i="7"/>
  <c r="E32" i="7" s="1"/>
  <c r="C30" i="7"/>
  <c r="E30" i="7" s="1"/>
  <c r="C28" i="7"/>
  <c r="E28" i="7" s="1"/>
  <c r="C26" i="7"/>
  <c r="E26" i="7" s="1"/>
  <c r="C24" i="7"/>
  <c r="E24" i="7" s="1"/>
  <c r="E117" i="7"/>
  <c r="E84" i="7"/>
  <c r="E68" i="7"/>
  <c r="E60" i="7"/>
  <c r="E52" i="7"/>
  <c r="C14" i="7"/>
  <c r="E14" i="7" s="1"/>
  <c r="C12" i="7"/>
  <c r="E12" i="7" s="1"/>
  <c r="C10" i="7"/>
  <c r="E10" i="7" s="1"/>
  <c r="C8" i="7"/>
  <c r="E8" i="7" s="1"/>
  <c r="H8" i="7" s="1"/>
  <c r="C6" i="7"/>
  <c r="E6" i="7" s="1"/>
  <c r="C23" i="7"/>
  <c r="E23" i="7" s="1"/>
  <c r="C21" i="7"/>
  <c r="E21" i="7" s="1"/>
  <c r="C19" i="7"/>
  <c r="E19" i="7" s="1"/>
  <c r="C17" i="7"/>
  <c r="E17" i="7" s="1"/>
  <c r="C45" i="7"/>
  <c r="E45" i="7" s="1"/>
  <c r="C43" i="7"/>
  <c r="E43" i="7" s="1"/>
  <c r="C41" i="7"/>
  <c r="E41" i="7" s="1"/>
  <c r="C39" i="7"/>
  <c r="E39" i="7" s="1"/>
  <c r="C37" i="7"/>
  <c r="E37" i="7" s="1"/>
  <c r="C35" i="7"/>
  <c r="E35" i="7" s="1"/>
  <c r="C33" i="7"/>
  <c r="E33" i="7" s="1"/>
  <c r="C31" i="7"/>
  <c r="E31" i="7" s="1"/>
  <c r="C29" i="7"/>
  <c r="E29" i="7" s="1"/>
  <c r="C27" i="7"/>
  <c r="E27" i="7" s="1"/>
  <c r="C25" i="7"/>
  <c r="E25" i="7" s="1"/>
  <c r="E122" i="7"/>
  <c r="E114" i="7"/>
  <c r="E106" i="7"/>
  <c r="E99" i="7"/>
  <c r="E75" i="7"/>
  <c r="E59" i="7"/>
  <c r="E51" i="7"/>
  <c r="E138" i="7"/>
  <c r="H138" i="7" s="1"/>
  <c r="E140" i="7"/>
  <c r="E139" i="7"/>
  <c r="H139" i="7" s="1"/>
  <c r="E137" i="7"/>
  <c r="E131" i="7"/>
  <c r="E125" i="7"/>
  <c r="E4" i="7"/>
  <c r="H4" i="7" s="1"/>
  <c r="E141" i="7"/>
  <c r="H141" i="7" s="1"/>
  <c r="K141" i="7" s="1"/>
  <c r="E130" i="7"/>
  <c r="H130" i="7" s="1"/>
  <c r="E91" i="7" l="1"/>
  <c r="E100" i="7"/>
  <c r="E92" i="7"/>
  <c r="E67" i="7"/>
  <c r="E76" i="7"/>
  <c r="H5" i="7"/>
  <c r="K5" i="7" s="1"/>
  <c r="K138" i="7"/>
  <c r="H6" i="7"/>
  <c r="K6" i="7" s="1"/>
  <c r="E109" i="7"/>
  <c r="E83" i="7"/>
  <c r="K4" i="7"/>
  <c r="H7" i="7"/>
  <c r="K7" i="7" s="1"/>
  <c r="M6" i="7"/>
  <c r="M8" i="7"/>
  <c r="M10" i="7"/>
  <c r="M12" i="7"/>
  <c r="M14" i="7"/>
  <c r="M16" i="7"/>
  <c r="M18" i="7"/>
  <c r="M20" i="7"/>
  <c r="M22" i="7"/>
  <c r="M24" i="7"/>
  <c r="M26" i="7"/>
  <c r="M28" i="7"/>
  <c r="M30" i="7"/>
  <c r="M32" i="7"/>
  <c r="M34" i="7"/>
  <c r="M36" i="7"/>
  <c r="M38" i="7"/>
  <c r="M40" i="7"/>
  <c r="M42" i="7"/>
  <c r="M44" i="7"/>
  <c r="M46" i="7"/>
  <c r="M48" i="7"/>
  <c r="M50" i="7"/>
  <c r="M52" i="7"/>
  <c r="M54" i="7"/>
  <c r="M56" i="7"/>
  <c r="M58" i="7"/>
  <c r="M60" i="7"/>
  <c r="M62" i="7"/>
  <c r="M64" i="7"/>
  <c r="M66" i="7"/>
  <c r="M68" i="7"/>
  <c r="M70" i="7"/>
  <c r="M72" i="7"/>
  <c r="M74" i="7"/>
  <c r="M76" i="7"/>
  <c r="M78" i="7"/>
  <c r="M80" i="7"/>
  <c r="M82" i="7"/>
  <c r="M84" i="7"/>
  <c r="M86" i="7"/>
  <c r="M88" i="7"/>
  <c r="M90" i="7"/>
  <c r="M92" i="7"/>
  <c r="M94" i="7"/>
  <c r="M96" i="7"/>
  <c r="M98" i="7"/>
  <c r="M100" i="7"/>
  <c r="M102" i="7"/>
  <c r="M104" i="7"/>
  <c r="M106" i="7"/>
  <c r="M108" i="7"/>
  <c r="M110" i="7"/>
  <c r="M112" i="7"/>
  <c r="M114" i="7"/>
  <c r="M116" i="7"/>
  <c r="M118" i="7"/>
  <c r="M120" i="7"/>
  <c r="M122" i="7"/>
  <c r="M124" i="7"/>
  <c r="M126" i="7"/>
  <c r="M128" i="7"/>
  <c r="M130" i="7"/>
  <c r="M132" i="7"/>
  <c r="M134" i="7"/>
  <c r="M136" i="7"/>
  <c r="M138" i="7"/>
  <c r="M140" i="7"/>
  <c r="M142" i="7"/>
  <c r="M144" i="7"/>
  <c r="M146" i="7"/>
  <c r="M148" i="7"/>
  <c r="M150" i="7"/>
  <c r="M152" i="7"/>
  <c r="M154" i="7"/>
  <c r="M156" i="7"/>
  <c r="M158" i="7"/>
  <c r="L5" i="7"/>
  <c r="L7" i="7"/>
  <c r="L9" i="7"/>
  <c r="L11" i="7"/>
  <c r="L13" i="7"/>
  <c r="L15" i="7"/>
  <c r="L17" i="7"/>
  <c r="L19" i="7"/>
  <c r="L21" i="7"/>
  <c r="L23" i="7"/>
  <c r="L25" i="7"/>
  <c r="L27" i="7"/>
  <c r="L29" i="7"/>
  <c r="L31" i="7"/>
  <c r="L33" i="7"/>
  <c r="L35" i="7"/>
  <c r="L37" i="7"/>
  <c r="L39" i="7"/>
  <c r="L41" i="7"/>
  <c r="L43" i="7"/>
  <c r="L45" i="7"/>
  <c r="L47" i="7"/>
  <c r="L49" i="7"/>
  <c r="L51" i="7"/>
  <c r="L53" i="7"/>
  <c r="L55" i="7"/>
  <c r="L57" i="7"/>
  <c r="L59" i="7"/>
  <c r="L61" i="7"/>
  <c r="L63" i="7"/>
  <c r="L65" i="7"/>
  <c r="L67" i="7"/>
  <c r="L69" i="7"/>
  <c r="L71" i="7"/>
  <c r="L73" i="7"/>
  <c r="L75" i="7"/>
  <c r="L77" i="7"/>
  <c r="L79" i="7"/>
  <c r="L81" i="7"/>
  <c r="L83" i="7"/>
  <c r="L85" i="7"/>
  <c r="L87" i="7"/>
  <c r="L89" i="7"/>
  <c r="L91" i="7"/>
  <c r="L93" i="7"/>
  <c r="L95" i="7"/>
  <c r="L97" i="7"/>
  <c r="L99" i="7"/>
  <c r="L101" i="7"/>
  <c r="L103" i="7"/>
  <c r="L105" i="7"/>
  <c r="L107" i="7"/>
  <c r="L109" i="7"/>
  <c r="L111" i="7"/>
  <c r="L113" i="7"/>
  <c r="L115" i="7"/>
  <c r="L117" i="7"/>
  <c r="L119" i="7"/>
  <c r="L121" i="7"/>
  <c r="L123" i="7"/>
  <c r="L125" i="7"/>
  <c r="L127" i="7"/>
  <c r="L129" i="7"/>
  <c r="L131" i="7"/>
  <c r="L133" i="7"/>
  <c r="L135" i="7"/>
  <c r="L137" i="7"/>
  <c r="L139" i="7"/>
  <c r="L141" i="7"/>
  <c r="L143" i="7"/>
  <c r="L145" i="7"/>
  <c r="L147" i="7"/>
  <c r="L149" i="7"/>
  <c r="L151" i="7"/>
  <c r="L153" i="7"/>
  <c r="L155" i="7"/>
  <c r="L157" i="7"/>
  <c r="L6" i="7"/>
  <c r="L8" i="7"/>
  <c r="L10" i="7"/>
  <c r="L12" i="7"/>
  <c r="L14" i="7"/>
  <c r="L16" i="7"/>
  <c r="L18" i="7"/>
  <c r="L20" i="7"/>
  <c r="L22" i="7"/>
  <c r="L24" i="7"/>
  <c r="L26" i="7"/>
  <c r="L28" i="7"/>
  <c r="L30" i="7"/>
  <c r="L32" i="7"/>
  <c r="L34" i="7"/>
  <c r="L36" i="7"/>
  <c r="L38" i="7"/>
  <c r="L40" i="7"/>
  <c r="L42" i="7"/>
  <c r="L44" i="7"/>
  <c r="L46" i="7"/>
  <c r="L48" i="7"/>
  <c r="L50" i="7"/>
  <c r="L52" i="7"/>
  <c r="L54" i="7"/>
  <c r="L56" i="7"/>
  <c r="L58" i="7"/>
  <c r="L60" i="7"/>
  <c r="L62" i="7"/>
  <c r="L64" i="7"/>
  <c r="L66" i="7"/>
  <c r="L68" i="7"/>
  <c r="L70" i="7"/>
  <c r="L72" i="7"/>
  <c r="L74" i="7"/>
  <c r="L76" i="7"/>
  <c r="L78" i="7"/>
  <c r="L80" i="7"/>
  <c r="L82" i="7"/>
  <c r="L84" i="7"/>
  <c r="L86" i="7"/>
  <c r="L88" i="7"/>
  <c r="L90" i="7"/>
  <c r="L92" i="7"/>
  <c r="L94" i="7"/>
  <c r="L96" i="7"/>
  <c r="L98" i="7"/>
  <c r="L100" i="7"/>
  <c r="L102" i="7"/>
  <c r="L104" i="7"/>
  <c r="L106" i="7"/>
  <c r="L108" i="7"/>
  <c r="L110" i="7"/>
  <c r="L112" i="7"/>
  <c r="L114" i="7"/>
  <c r="L116" i="7"/>
  <c r="L118" i="7"/>
  <c r="L120" i="7"/>
  <c r="L122" i="7"/>
  <c r="L124" i="7"/>
  <c r="L126" i="7"/>
  <c r="L128" i="7"/>
  <c r="L130" i="7"/>
  <c r="L132" i="7"/>
  <c r="L134" i="7"/>
  <c r="L136" i="7"/>
  <c r="L138" i="7"/>
  <c r="L140" i="7"/>
  <c r="L142" i="7"/>
  <c r="L144" i="7"/>
  <c r="L146" i="7"/>
  <c r="L148" i="7"/>
  <c r="L150" i="7"/>
  <c r="L152" i="7"/>
  <c r="L154" i="7"/>
  <c r="L156" i="7"/>
  <c r="L158" i="7"/>
  <c r="L160" i="7"/>
  <c r="L162" i="7"/>
  <c r="L164" i="7"/>
  <c r="L166" i="7"/>
  <c r="L168" i="7"/>
  <c r="L170" i="7"/>
  <c r="L172" i="7"/>
  <c r="L174" i="7"/>
  <c r="L176" i="7"/>
  <c r="L178" i="7"/>
  <c r="L180" i="7"/>
  <c r="L182" i="7"/>
  <c r="L184" i="7"/>
  <c r="L186" i="7"/>
  <c r="L188" i="7"/>
  <c r="L190" i="7"/>
  <c r="L192" i="7"/>
  <c r="M9" i="7"/>
  <c r="M17" i="7"/>
  <c r="M25" i="7"/>
  <c r="M33" i="7"/>
  <c r="M41" i="7"/>
  <c r="M49" i="7"/>
  <c r="M57" i="7"/>
  <c r="M65" i="7"/>
  <c r="M73" i="7"/>
  <c r="M81" i="7"/>
  <c r="M89" i="7"/>
  <c r="M97" i="7"/>
  <c r="M105" i="7"/>
  <c r="M113" i="7"/>
  <c r="M121" i="7"/>
  <c r="M129" i="7"/>
  <c r="M137" i="7"/>
  <c r="M145" i="7"/>
  <c r="M153" i="7"/>
  <c r="M159" i="7"/>
  <c r="M162" i="7"/>
  <c r="L165" i="7"/>
  <c r="M167" i="7"/>
  <c r="M170" i="7"/>
  <c r="L173" i="7"/>
  <c r="M175" i="7"/>
  <c r="M178" i="7"/>
  <c r="L181" i="7"/>
  <c r="M183" i="7"/>
  <c r="M186" i="7"/>
  <c r="L189" i="7"/>
  <c r="M191" i="7"/>
  <c r="L194" i="7"/>
  <c r="M11" i="7"/>
  <c r="M19" i="7"/>
  <c r="M27" i="7"/>
  <c r="M35" i="7"/>
  <c r="M43" i="7"/>
  <c r="M51" i="7"/>
  <c r="M59" i="7"/>
  <c r="M67" i="7"/>
  <c r="M75" i="7"/>
  <c r="M83" i="7"/>
  <c r="M91" i="7"/>
  <c r="M99" i="7"/>
  <c r="M107" i="7"/>
  <c r="M115" i="7"/>
  <c r="M123" i="7"/>
  <c r="M131" i="7"/>
  <c r="M139" i="7"/>
  <c r="M147" i="7"/>
  <c r="M155" i="7"/>
  <c r="M160" i="7"/>
  <c r="L163" i="7"/>
  <c r="M165" i="7"/>
  <c r="M168" i="7"/>
  <c r="L171" i="7"/>
  <c r="M173" i="7"/>
  <c r="M176" i="7"/>
  <c r="L179" i="7"/>
  <c r="M181" i="7"/>
  <c r="M184" i="7"/>
  <c r="L187" i="7"/>
  <c r="M189" i="7"/>
  <c r="M192" i="7"/>
  <c r="M194" i="7"/>
  <c r="M5" i="7"/>
  <c r="M13" i="7"/>
  <c r="M21" i="7"/>
  <c r="M29" i="7"/>
  <c r="M37" i="7"/>
  <c r="M45" i="7"/>
  <c r="M53" i="7"/>
  <c r="M61" i="7"/>
  <c r="M69" i="7"/>
  <c r="M77" i="7"/>
  <c r="M85" i="7"/>
  <c r="M93" i="7"/>
  <c r="M101" i="7"/>
  <c r="M109" i="7"/>
  <c r="M117" i="7"/>
  <c r="M125" i="7"/>
  <c r="M133" i="7"/>
  <c r="M141" i="7"/>
  <c r="M149" i="7"/>
  <c r="M157" i="7"/>
  <c r="L161" i="7"/>
  <c r="M163" i="7"/>
  <c r="M166" i="7"/>
  <c r="L169" i="7"/>
  <c r="M171" i="7"/>
  <c r="M174" i="7"/>
  <c r="L177" i="7"/>
  <c r="M179" i="7"/>
  <c r="M182" i="7"/>
  <c r="L185" i="7"/>
  <c r="M187" i="7"/>
  <c r="M190" i="7"/>
  <c r="L193" i="7"/>
  <c r="M4" i="7"/>
  <c r="M7" i="7"/>
  <c r="M15" i="7"/>
  <c r="M23" i="7"/>
  <c r="M31" i="7"/>
  <c r="M39" i="7"/>
  <c r="M47" i="7"/>
  <c r="M55" i="7"/>
  <c r="M63" i="7"/>
  <c r="M71" i="7"/>
  <c r="M79" i="7"/>
  <c r="M87" i="7"/>
  <c r="M95" i="7"/>
  <c r="M103" i="7"/>
  <c r="M111" i="7"/>
  <c r="M119" i="7"/>
  <c r="M127" i="7"/>
  <c r="M135" i="7"/>
  <c r="M143" i="7"/>
  <c r="M151" i="7"/>
  <c r="L159" i="7"/>
  <c r="M161" i="7"/>
  <c r="M164" i="7"/>
  <c r="L167" i="7"/>
  <c r="M169" i="7"/>
  <c r="M172" i="7"/>
  <c r="L175" i="7"/>
  <c r="M177" i="7"/>
  <c r="M180" i="7"/>
  <c r="L183" i="7"/>
  <c r="M185" i="7"/>
  <c r="M188" i="7"/>
  <c r="L191" i="7"/>
  <c r="M193" i="7"/>
  <c r="L4" i="7"/>
  <c r="K9" i="7"/>
  <c r="K130" i="7"/>
  <c r="K139" i="7"/>
  <c r="E126" i="7"/>
  <c r="H126" i="7" s="1"/>
  <c r="K126" i="7" s="1"/>
  <c r="E53" i="7"/>
  <c r="E61" i="7"/>
  <c r="E69" i="7"/>
  <c r="E77" i="7"/>
  <c r="E85" i="7"/>
  <c r="E93" i="7"/>
  <c r="E101" i="7"/>
  <c r="E108" i="7"/>
  <c r="E116" i="7"/>
  <c r="E46" i="7"/>
  <c r="E54" i="7"/>
  <c r="E62" i="7"/>
  <c r="E70" i="7"/>
  <c r="E78" i="7"/>
  <c r="E86" i="7"/>
  <c r="E94" i="7"/>
  <c r="E102" i="7"/>
  <c r="E111" i="7"/>
  <c r="E119" i="7"/>
  <c r="E47" i="7"/>
  <c r="E55" i="7"/>
  <c r="E63" i="7"/>
  <c r="E71" i="7"/>
  <c r="E79" i="7"/>
  <c r="E87" i="7"/>
  <c r="E95" i="7"/>
  <c r="E103" i="7"/>
  <c r="E110" i="7"/>
  <c r="E118" i="7"/>
  <c r="E48" i="7"/>
  <c r="E56" i="7"/>
  <c r="E64" i="7"/>
  <c r="E72" i="7"/>
  <c r="E80" i="7"/>
  <c r="E88" i="7"/>
  <c r="E96" i="7"/>
  <c r="E105" i="7"/>
  <c r="E113" i="7"/>
  <c r="E121" i="7"/>
  <c r="E129" i="7"/>
  <c r="H129" i="7" s="1"/>
  <c r="K129" i="7" s="1"/>
  <c r="E134" i="7"/>
  <c r="H134" i="7" s="1"/>
  <c r="K134" i="7" s="1"/>
  <c r="E49" i="7"/>
  <c r="E57" i="7"/>
  <c r="E65" i="7"/>
  <c r="E73" i="7"/>
  <c r="E81" i="7"/>
  <c r="E89" i="7"/>
  <c r="E97" i="7"/>
  <c r="E104" i="7"/>
  <c r="E112" i="7"/>
  <c r="E120" i="7"/>
  <c r="E50" i="7"/>
  <c r="E58" i="7"/>
  <c r="E66" i="7"/>
  <c r="E74" i="7"/>
  <c r="E82" i="7"/>
  <c r="E90" i="7"/>
  <c r="E98" i="7"/>
  <c r="E107" i="7"/>
  <c r="E115" i="7"/>
  <c r="E123" i="7"/>
  <c r="H10" i="7"/>
  <c r="E127" i="7"/>
  <c r="H127" i="7" s="1"/>
  <c r="K127" i="7" s="1"/>
  <c r="H131" i="7"/>
  <c r="K131" i="7" s="1"/>
  <c r="H140" i="7"/>
  <c r="K140" i="7" s="1"/>
  <c r="H137" i="7"/>
  <c r="K137" i="7" s="1"/>
  <c r="K8" i="7"/>
  <c r="H125" i="7"/>
  <c r="K125" i="7" s="1"/>
  <c r="E147" i="7"/>
  <c r="H147" i="7" s="1"/>
  <c r="K147" i="7" s="1"/>
  <c r="E151" i="7"/>
  <c r="H151" i="7" s="1"/>
  <c r="K151" i="7" s="1"/>
  <c r="E155" i="7"/>
  <c r="H155" i="7" s="1"/>
  <c r="K155" i="7" s="1"/>
  <c r="E159" i="7"/>
  <c r="H159" i="7" s="1"/>
  <c r="K159" i="7" s="1"/>
  <c r="E163" i="7"/>
  <c r="H163" i="7" s="1"/>
  <c r="K163" i="7" s="1"/>
  <c r="E165" i="7"/>
  <c r="H165" i="7" s="1"/>
  <c r="K165" i="7" s="1"/>
  <c r="E169" i="7"/>
  <c r="H169" i="7" s="1"/>
  <c r="K169" i="7" s="1"/>
  <c r="E177" i="7"/>
  <c r="H177" i="7" s="1"/>
  <c r="K177" i="7" s="1"/>
  <c r="E189" i="7"/>
  <c r="H189" i="7" s="1"/>
  <c r="K189" i="7" s="1"/>
  <c r="E193" i="7"/>
  <c r="H193" i="7" s="1"/>
  <c r="K193" i="7" s="1"/>
  <c r="E156" i="7"/>
  <c r="H156" i="7" s="1"/>
  <c r="K156" i="7" s="1"/>
  <c r="E160" i="7"/>
  <c r="H160" i="7" s="1"/>
  <c r="E168" i="7"/>
  <c r="H168" i="7" s="1"/>
  <c r="K168" i="7" s="1"/>
  <c r="E174" i="7"/>
  <c r="H174" i="7" s="1"/>
  <c r="E176" i="7"/>
  <c r="E180" i="7"/>
  <c r="E188" i="7"/>
  <c r="E181" i="7"/>
  <c r="H181" i="7" s="1"/>
  <c r="K181" i="7" s="1"/>
  <c r="E183" i="7"/>
  <c r="H183" i="7" s="1"/>
  <c r="E172" i="7"/>
  <c r="E178" i="7"/>
  <c r="H178" i="7" s="1"/>
  <c r="E144" i="7"/>
  <c r="H144" i="7" s="1"/>
  <c r="K144" i="7" s="1"/>
  <c r="E148" i="7"/>
  <c r="E164" i="7"/>
  <c r="E185" i="7"/>
  <c r="H185" i="7" s="1"/>
  <c r="K185" i="7" s="1"/>
  <c r="O2" i="7"/>
  <c r="E132" i="7"/>
  <c r="H132" i="7" s="1"/>
  <c r="K132" i="7" s="1"/>
  <c r="E124" i="7"/>
  <c r="H124" i="7" s="1"/>
  <c r="K124" i="7" s="1"/>
  <c r="E143" i="7"/>
  <c r="H143" i="7" s="1"/>
  <c r="K143" i="7" s="1"/>
  <c r="E133" i="7"/>
  <c r="H133" i="7" s="1"/>
  <c r="K133" i="7" s="1"/>
  <c r="E135" i="7"/>
  <c r="H135" i="7" s="1"/>
  <c r="K135" i="7" s="1"/>
  <c r="E142" i="7"/>
  <c r="H142" i="7" s="1"/>
  <c r="K142" i="7" s="1"/>
  <c r="E145" i="7"/>
  <c r="H145" i="7" s="1"/>
  <c r="E136" i="7"/>
  <c r="H136" i="7" s="1"/>
  <c r="K136" i="7" s="1"/>
  <c r="E128" i="7"/>
  <c r="H128" i="7" s="1"/>
  <c r="K128" i="7" s="1"/>
  <c r="E149" i="7"/>
  <c r="H149" i="7" s="1"/>
  <c r="E153" i="7"/>
  <c r="H153" i="7" s="1"/>
  <c r="E167" i="7"/>
  <c r="H167" i="7" s="1"/>
  <c r="K167" i="7" s="1"/>
  <c r="E171" i="7"/>
  <c r="H171" i="7" s="1"/>
  <c r="E150" i="7"/>
  <c r="H150" i="7" s="1"/>
  <c r="E161" i="7"/>
  <c r="H161" i="7" s="1"/>
  <c r="E146" i="7"/>
  <c r="H146" i="7" s="1"/>
  <c r="K146" i="7" s="1"/>
  <c r="E154" i="7"/>
  <c r="H154" i="7" s="1"/>
  <c r="E157" i="7"/>
  <c r="H157" i="7" s="1"/>
  <c r="E179" i="7"/>
  <c r="H179" i="7" s="1"/>
  <c r="K179" i="7" s="1"/>
  <c r="E173" i="7"/>
  <c r="H173" i="7" s="1"/>
  <c r="K173" i="7" s="1"/>
  <c r="E162" i="7"/>
  <c r="H162" i="7" s="1"/>
  <c r="E166" i="7"/>
  <c r="H166" i="7" s="1"/>
  <c r="E175" i="7"/>
  <c r="H175" i="7" s="1"/>
  <c r="E158" i="7"/>
  <c r="H158" i="7" s="1"/>
  <c r="E184" i="7"/>
  <c r="E170" i="7"/>
  <c r="H170" i="7" s="1"/>
  <c r="E190" i="7"/>
  <c r="H190" i="7" s="1"/>
  <c r="E194" i="7"/>
  <c r="H194" i="7" s="1"/>
  <c r="E191" i="7"/>
  <c r="H191" i="7" s="1"/>
  <c r="K191" i="7" s="1"/>
  <c r="E187" i="7"/>
  <c r="H187" i="7" s="1"/>
  <c r="N6" i="7" l="1"/>
  <c r="N8" i="7"/>
  <c r="N9" i="7"/>
  <c r="N4" i="7"/>
  <c r="N7" i="7"/>
  <c r="N5" i="7"/>
  <c r="O6" i="7"/>
  <c r="O8" i="7"/>
  <c r="O10" i="7"/>
  <c r="O12" i="7"/>
  <c r="O14" i="7"/>
  <c r="O16" i="7"/>
  <c r="O18" i="7"/>
  <c r="O20" i="7"/>
  <c r="O22" i="7"/>
  <c r="O24" i="7"/>
  <c r="O26" i="7"/>
  <c r="O28" i="7"/>
  <c r="O30" i="7"/>
  <c r="O32" i="7"/>
  <c r="O34" i="7"/>
  <c r="O36" i="7"/>
  <c r="O38" i="7"/>
  <c r="O40" i="7"/>
  <c r="O42" i="7"/>
  <c r="O44" i="7"/>
  <c r="O46" i="7"/>
  <c r="O48" i="7"/>
  <c r="O50" i="7"/>
  <c r="O52" i="7"/>
  <c r="O54" i="7"/>
  <c r="O56" i="7"/>
  <c r="P6" i="7"/>
  <c r="P8" i="7"/>
  <c r="P10" i="7"/>
  <c r="P12" i="7"/>
  <c r="P14" i="7"/>
  <c r="P16" i="7"/>
  <c r="P18" i="7"/>
  <c r="P20" i="7"/>
  <c r="P22" i="7"/>
  <c r="P24" i="7"/>
  <c r="P26" i="7"/>
  <c r="P28" i="7"/>
  <c r="P30" i="7"/>
  <c r="P32" i="7"/>
  <c r="P34" i="7"/>
  <c r="P36" i="7"/>
  <c r="P38" i="7"/>
  <c r="P40" i="7"/>
  <c r="P42" i="7"/>
  <c r="P44" i="7"/>
  <c r="P46" i="7"/>
  <c r="P48" i="7"/>
  <c r="P50" i="7"/>
  <c r="P52" i="7"/>
  <c r="P54" i="7"/>
  <c r="P56" i="7"/>
  <c r="P5" i="7"/>
  <c r="P7" i="7"/>
  <c r="P9" i="7"/>
  <c r="P11" i="7"/>
  <c r="P13" i="7"/>
  <c r="P15" i="7"/>
  <c r="P17" i="7"/>
  <c r="P19" i="7"/>
  <c r="P21" i="7"/>
  <c r="P23" i="7"/>
  <c r="P25" i="7"/>
  <c r="P27" i="7"/>
  <c r="P29" i="7"/>
  <c r="P31" i="7"/>
  <c r="P33" i="7"/>
  <c r="P35" i="7"/>
  <c r="P37" i="7"/>
  <c r="P39" i="7"/>
  <c r="P41" i="7"/>
  <c r="P43" i="7"/>
  <c r="P45" i="7"/>
  <c r="P47" i="7"/>
  <c r="P49" i="7"/>
  <c r="P51" i="7"/>
  <c r="P53" i="7"/>
  <c r="P55" i="7"/>
  <c r="P57" i="7"/>
  <c r="P59" i="7"/>
  <c r="P61" i="7"/>
  <c r="P63" i="7"/>
  <c r="P65" i="7"/>
  <c r="P67" i="7"/>
  <c r="P69" i="7"/>
  <c r="P71" i="7"/>
  <c r="P73" i="7"/>
  <c r="P75" i="7"/>
  <c r="P77" i="7"/>
  <c r="P79" i="7"/>
  <c r="P81" i="7"/>
  <c r="P83" i="7"/>
  <c r="P85" i="7"/>
  <c r="P87" i="7"/>
  <c r="P89" i="7"/>
  <c r="P91" i="7"/>
  <c r="P93" i="7"/>
  <c r="P95" i="7"/>
  <c r="P97" i="7"/>
  <c r="P99" i="7"/>
  <c r="P101" i="7"/>
  <c r="P103" i="7"/>
  <c r="P105" i="7"/>
  <c r="P107" i="7"/>
  <c r="P109" i="7"/>
  <c r="P111" i="7"/>
  <c r="P113" i="7"/>
  <c r="P115" i="7"/>
  <c r="P117" i="7"/>
  <c r="P119" i="7"/>
  <c r="P121" i="7"/>
  <c r="P123" i="7"/>
  <c r="P125" i="7"/>
  <c r="P127" i="7"/>
  <c r="P129" i="7"/>
  <c r="P131" i="7"/>
  <c r="O7" i="7"/>
  <c r="O15" i="7"/>
  <c r="O23" i="7"/>
  <c r="O31" i="7"/>
  <c r="O39" i="7"/>
  <c r="O47" i="7"/>
  <c r="O55" i="7"/>
  <c r="O59" i="7"/>
  <c r="O62" i="7"/>
  <c r="P64" i="7"/>
  <c r="O67" i="7"/>
  <c r="O70" i="7"/>
  <c r="P72" i="7"/>
  <c r="O75" i="7"/>
  <c r="O78" i="7"/>
  <c r="P80" i="7"/>
  <c r="O83" i="7"/>
  <c r="O86" i="7"/>
  <c r="P88" i="7"/>
  <c r="O91" i="7"/>
  <c r="O94" i="7"/>
  <c r="P96" i="7"/>
  <c r="O99" i="7"/>
  <c r="O102" i="7"/>
  <c r="P104" i="7"/>
  <c r="O107" i="7"/>
  <c r="O110" i="7"/>
  <c r="P112" i="7"/>
  <c r="O115" i="7"/>
  <c r="O118" i="7"/>
  <c r="P120" i="7"/>
  <c r="O123" i="7"/>
  <c r="O126" i="7"/>
  <c r="P128" i="7"/>
  <c r="O131" i="7"/>
  <c r="P133" i="7"/>
  <c r="P135" i="7"/>
  <c r="P137" i="7"/>
  <c r="P139" i="7"/>
  <c r="P141" i="7"/>
  <c r="P143" i="7"/>
  <c r="P145" i="7"/>
  <c r="P147" i="7"/>
  <c r="P149" i="7"/>
  <c r="P151" i="7"/>
  <c r="P153" i="7"/>
  <c r="P155" i="7"/>
  <c r="P157" i="7"/>
  <c r="P159" i="7"/>
  <c r="P161" i="7"/>
  <c r="P163" i="7"/>
  <c r="P165" i="7"/>
  <c r="P167" i="7"/>
  <c r="P169" i="7"/>
  <c r="P171" i="7"/>
  <c r="P173" i="7"/>
  <c r="P175" i="7"/>
  <c r="P177" i="7"/>
  <c r="P179" i="7"/>
  <c r="P181" i="7"/>
  <c r="P183" i="7"/>
  <c r="P185" i="7"/>
  <c r="P187" i="7"/>
  <c r="P189" i="7"/>
  <c r="P191" i="7"/>
  <c r="P193" i="7"/>
  <c r="O4" i="7"/>
  <c r="O9" i="7"/>
  <c r="O17" i="7"/>
  <c r="O25" i="7"/>
  <c r="O33" i="7"/>
  <c r="O41" i="7"/>
  <c r="O49" i="7"/>
  <c r="O57" i="7"/>
  <c r="O60" i="7"/>
  <c r="P62" i="7"/>
  <c r="O65" i="7"/>
  <c r="O68" i="7"/>
  <c r="P70" i="7"/>
  <c r="O73" i="7"/>
  <c r="O76" i="7"/>
  <c r="P78" i="7"/>
  <c r="O81" i="7"/>
  <c r="O84" i="7"/>
  <c r="P86" i="7"/>
  <c r="O89" i="7"/>
  <c r="O92" i="7"/>
  <c r="P94" i="7"/>
  <c r="O97" i="7"/>
  <c r="O100" i="7"/>
  <c r="P102" i="7"/>
  <c r="O105" i="7"/>
  <c r="O108" i="7"/>
  <c r="P110" i="7"/>
  <c r="O113" i="7"/>
  <c r="O116" i="7"/>
  <c r="P118" i="7"/>
  <c r="O121" i="7"/>
  <c r="O124" i="7"/>
  <c r="P126" i="7"/>
  <c r="O129" i="7"/>
  <c r="O132" i="7"/>
  <c r="O134" i="7"/>
  <c r="O136" i="7"/>
  <c r="O138" i="7"/>
  <c r="O140" i="7"/>
  <c r="O142" i="7"/>
  <c r="O144" i="7"/>
  <c r="O146" i="7"/>
  <c r="O148" i="7"/>
  <c r="O150" i="7"/>
  <c r="O152" i="7"/>
  <c r="O154" i="7"/>
  <c r="O156" i="7"/>
  <c r="O158" i="7"/>
  <c r="O160" i="7"/>
  <c r="O162" i="7"/>
  <c r="O164" i="7"/>
  <c r="O166" i="7"/>
  <c r="O168" i="7"/>
  <c r="O170" i="7"/>
  <c r="O172" i="7"/>
  <c r="O174" i="7"/>
  <c r="O176" i="7"/>
  <c r="O178" i="7"/>
  <c r="O180" i="7"/>
  <c r="O182" i="7"/>
  <c r="O184" i="7"/>
  <c r="O186" i="7"/>
  <c r="O188" i="7"/>
  <c r="O190" i="7"/>
  <c r="O192" i="7"/>
  <c r="O194" i="7"/>
  <c r="O5" i="7"/>
  <c r="O13" i="7"/>
  <c r="O21" i="7"/>
  <c r="O29" i="7"/>
  <c r="O37" i="7"/>
  <c r="O45" i="7"/>
  <c r="O53" i="7"/>
  <c r="P58" i="7"/>
  <c r="O61" i="7"/>
  <c r="O64" i="7"/>
  <c r="P66" i="7"/>
  <c r="O69" i="7"/>
  <c r="O72" i="7"/>
  <c r="P74" i="7"/>
  <c r="O77" i="7"/>
  <c r="O80" i="7"/>
  <c r="P82" i="7"/>
  <c r="O85" i="7"/>
  <c r="O88" i="7"/>
  <c r="P90" i="7"/>
  <c r="O93" i="7"/>
  <c r="O96" i="7"/>
  <c r="P98" i="7"/>
  <c r="O101" i="7"/>
  <c r="O104" i="7"/>
  <c r="P106" i="7"/>
  <c r="O109" i="7"/>
  <c r="O112" i="7"/>
  <c r="P114" i="7"/>
  <c r="O117" i="7"/>
  <c r="O120" i="7"/>
  <c r="P122" i="7"/>
  <c r="O125" i="7"/>
  <c r="O128" i="7"/>
  <c r="P130" i="7"/>
  <c r="O133" i="7"/>
  <c r="O135" i="7"/>
  <c r="O137" i="7"/>
  <c r="O139" i="7"/>
  <c r="O141" i="7"/>
  <c r="O143" i="7"/>
  <c r="O145" i="7"/>
  <c r="O147" i="7"/>
  <c r="O149" i="7"/>
  <c r="O151" i="7"/>
  <c r="O153" i="7"/>
  <c r="O155" i="7"/>
  <c r="O157" i="7"/>
  <c r="O159" i="7"/>
  <c r="O161" i="7"/>
  <c r="O163" i="7"/>
  <c r="O165" i="7"/>
  <c r="O167" i="7"/>
  <c r="O169" i="7"/>
  <c r="O171" i="7"/>
  <c r="O173" i="7"/>
  <c r="O175" i="7"/>
  <c r="O177" i="7"/>
  <c r="O179" i="7"/>
  <c r="O181" i="7"/>
  <c r="O183" i="7"/>
  <c r="O185" i="7"/>
  <c r="O187" i="7"/>
  <c r="O189" i="7"/>
  <c r="O191" i="7"/>
  <c r="O193" i="7"/>
  <c r="P4" i="7"/>
  <c r="O11" i="7"/>
  <c r="O43" i="7"/>
  <c r="O63" i="7"/>
  <c r="O74" i="7"/>
  <c r="P84" i="7"/>
  <c r="O95" i="7"/>
  <c r="O106" i="7"/>
  <c r="P116" i="7"/>
  <c r="O127" i="7"/>
  <c r="P136" i="7"/>
  <c r="P144" i="7"/>
  <c r="P152" i="7"/>
  <c r="P160" i="7"/>
  <c r="P168" i="7"/>
  <c r="P176" i="7"/>
  <c r="P184" i="7"/>
  <c r="P192" i="7"/>
  <c r="O19" i="7"/>
  <c r="O51" i="7"/>
  <c r="O66" i="7"/>
  <c r="P76" i="7"/>
  <c r="O87" i="7"/>
  <c r="O98" i="7"/>
  <c r="P108" i="7"/>
  <c r="O119" i="7"/>
  <c r="O130" i="7"/>
  <c r="P138" i="7"/>
  <c r="P146" i="7"/>
  <c r="P154" i="7"/>
  <c r="P162" i="7"/>
  <c r="P170" i="7"/>
  <c r="P178" i="7"/>
  <c r="P186" i="7"/>
  <c r="P194" i="7"/>
  <c r="O27" i="7"/>
  <c r="O58" i="7"/>
  <c r="P68" i="7"/>
  <c r="O79" i="7"/>
  <c r="O90" i="7"/>
  <c r="P100" i="7"/>
  <c r="O111" i="7"/>
  <c r="O122" i="7"/>
  <c r="P132" i="7"/>
  <c r="P140" i="7"/>
  <c r="P148" i="7"/>
  <c r="P156" i="7"/>
  <c r="P164" i="7"/>
  <c r="P172" i="7"/>
  <c r="P180" i="7"/>
  <c r="P188" i="7"/>
  <c r="O35" i="7"/>
  <c r="P60" i="7"/>
  <c r="O71" i="7"/>
  <c r="O82" i="7"/>
  <c r="P92" i="7"/>
  <c r="O103" i="7"/>
  <c r="O114" i="7"/>
  <c r="P124" i="7"/>
  <c r="P134" i="7"/>
  <c r="P142" i="7"/>
  <c r="P150" i="7"/>
  <c r="P158" i="7"/>
  <c r="P166" i="7"/>
  <c r="P174" i="7"/>
  <c r="P182" i="7"/>
  <c r="P190" i="7"/>
  <c r="K170" i="7"/>
  <c r="N170" i="7" s="1"/>
  <c r="K154" i="7"/>
  <c r="N154" i="7" s="1"/>
  <c r="K150" i="7"/>
  <c r="N150" i="7" s="1"/>
  <c r="K171" i="7"/>
  <c r="N171" i="7" s="1"/>
  <c r="K187" i="7"/>
  <c r="N187" i="7" s="1"/>
  <c r="K158" i="7"/>
  <c r="N158" i="7" s="1"/>
  <c r="K175" i="7"/>
  <c r="N175" i="7" s="1"/>
  <c r="K162" i="7"/>
  <c r="N162" i="7" s="1"/>
  <c r="K161" i="7"/>
  <c r="N161" i="7" s="1"/>
  <c r="Q161" i="7" s="1"/>
  <c r="K145" i="7"/>
  <c r="N145" i="7" s="1"/>
  <c r="K166" i="7"/>
  <c r="N166" i="7" s="1"/>
  <c r="K157" i="7"/>
  <c r="N157" i="7" s="1"/>
  <c r="K153" i="7"/>
  <c r="N153" i="7" s="1"/>
  <c r="K149" i="7"/>
  <c r="N149" i="7" s="1"/>
  <c r="Q149" i="7" s="1"/>
  <c r="K183" i="7"/>
  <c r="N183" i="7" s="1"/>
  <c r="E152" i="7"/>
  <c r="H152" i="7" s="1"/>
  <c r="K152" i="7" s="1"/>
  <c r="N152" i="7" s="1"/>
  <c r="H11" i="7"/>
  <c r="K11" i="7" s="1"/>
  <c r="N11" i="7" s="1"/>
  <c r="Q11" i="7" s="1"/>
  <c r="H12" i="7"/>
  <c r="K160" i="7"/>
  <c r="N160" i="7" s="1"/>
  <c r="K190" i="7"/>
  <c r="N190" i="7" s="1"/>
  <c r="H184" i="7"/>
  <c r="K184" i="7" s="1"/>
  <c r="N184" i="7" s="1"/>
  <c r="H164" i="7"/>
  <c r="K164" i="7" s="1"/>
  <c r="N164" i="7" s="1"/>
  <c r="K178" i="7"/>
  <c r="N178" i="7" s="1"/>
  <c r="K194" i="7"/>
  <c r="N194" i="7" s="1"/>
  <c r="H180" i="7"/>
  <c r="K180" i="7" s="1"/>
  <c r="N180" i="7" s="1"/>
  <c r="N168" i="7"/>
  <c r="H188" i="7"/>
  <c r="K188" i="7" s="1"/>
  <c r="N188" i="7" s="1"/>
  <c r="H176" i="7"/>
  <c r="K176" i="7" s="1"/>
  <c r="N176" i="7" s="1"/>
  <c r="K174" i="7"/>
  <c r="N174" i="7" s="1"/>
  <c r="H148" i="7"/>
  <c r="K148" i="7" s="1"/>
  <c r="N148" i="7" s="1"/>
  <c r="H172" i="7"/>
  <c r="K172" i="7" s="1"/>
  <c r="N172" i="7" s="1"/>
  <c r="K10" i="7"/>
  <c r="N10" i="7" s="1"/>
  <c r="E186" i="7"/>
  <c r="H186" i="7" s="1"/>
  <c r="K186" i="7" s="1"/>
  <c r="N186" i="7" s="1"/>
  <c r="E182" i="7"/>
  <c r="H182" i="7" s="1"/>
  <c r="K182" i="7" s="1"/>
  <c r="N182" i="7" s="1"/>
  <c r="C195" i="7"/>
  <c r="D195" i="7"/>
  <c r="E192" i="7"/>
  <c r="H192" i="7" s="1"/>
  <c r="K192" i="7" s="1"/>
  <c r="N192" i="7" s="1"/>
  <c r="N185" i="7"/>
  <c r="Q185" i="7" s="1"/>
  <c r="N193" i="7"/>
  <c r="N165" i="7"/>
  <c r="N143" i="7"/>
  <c r="N134" i="7"/>
  <c r="N138" i="7"/>
  <c r="N126" i="7"/>
  <c r="N125" i="7"/>
  <c r="N155" i="7"/>
  <c r="N156" i="7"/>
  <c r="N163" i="7"/>
  <c r="Q163" i="7" s="1"/>
  <c r="N144" i="7"/>
  <c r="N189" i="7"/>
  <c r="N127" i="7"/>
  <c r="N133" i="7"/>
  <c r="N124" i="7"/>
  <c r="N191" i="7"/>
  <c r="N181" i="7"/>
  <c r="N139" i="7"/>
  <c r="N137" i="7"/>
  <c r="N128" i="7"/>
  <c r="N131" i="7"/>
  <c r="N129" i="7"/>
  <c r="N177" i="7"/>
  <c r="N169" i="7"/>
  <c r="N167" i="7"/>
  <c r="N151" i="7"/>
  <c r="N173" i="7"/>
  <c r="N179" i="7"/>
  <c r="N140" i="7"/>
  <c r="N146" i="7"/>
  <c r="N141" i="7"/>
  <c r="N130" i="7"/>
  <c r="N159" i="7"/>
  <c r="N135" i="7"/>
  <c r="N147" i="7"/>
  <c r="N142" i="7"/>
  <c r="N136" i="7"/>
  <c r="N132" i="7"/>
  <c r="R2" i="7"/>
  <c r="G76" i="1"/>
  <c r="Q136" i="7" l="1"/>
  <c r="Q146" i="7"/>
  <c r="Q9" i="7"/>
  <c r="Q129" i="7"/>
  <c r="Q8" i="7"/>
  <c r="Q156" i="7"/>
  <c r="Q10" i="7"/>
  <c r="Q159" i="7"/>
  <c r="Q133" i="7"/>
  <c r="Q125" i="7"/>
  <c r="Q7" i="7"/>
  <c r="Q188" i="7"/>
  <c r="Q168" i="7"/>
  <c r="Q181" i="7"/>
  <c r="Q192" i="7"/>
  <c r="Q175" i="7"/>
  <c r="Q170" i="7"/>
  <c r="Q151" i="7"/>
  <c r="Q5" i="7"/>
  <c r="Q187" i="7"/>
  <c r="Q6" i="7"/>
  <c r="Q4" i="7"/>
  <c r="S6" i="7"/>
  <c r="S8" i="7"/>
  <c r="S10" i="7"/>
  <c r="S12" i="7"/>
  <c r="S14" i="7"/>
  <c r="S16" i="7"/>
  <c r="S18" i="7"/>
  <c r="S20" i="7"/>
  <c r="S22" i="7"/>
  <c r="S24" i="7"/>
  <c r="S26" i="7"/>
  <c r="S28" i="7"/>
  <c r="S30" i="7"/>
  <c r="S32" i="7"/>
  <c r="S34" i="7"/>
  <c r="S36" i="7"/>
  <c r="S38" i="7"/>
  <c r="S40" i="7"/>
  <c r="S42" i="7"/>
  <c r="S44" i="7"/>
  <c r="S46" i="7"/>
  <c r="R5" i="7"/>
  <c r="R7" i="7"/>
  <c r="R9" i="7"/>
  <c r="R11" i="7"/>
  <c r="R13" i="7"/>
  <c r="R15" i="7"/>
  <c r="R17" i="7"/>
  <c r="R19" i="7"/>
  <c r="R21" i="7"/>
  <c r="R23" i="7"/>
  <c r="R25" i="7"/>
  <c r="R27" i="7"/>
  <c r="R29" i="7"/>
  <c r="R31" i="7"/>
  <c r="R33" i="7"/>
  <c r="R35" i="7"/>
  <c r="R37" i="7"/>
  <c r="R39" i="7"/>
  <c r="R41" i="7"/>
  <c r="R43" i="7"/>
  <c r="R45" i="7"/>
  <c r="R47" i="7"/>
  <c r="S5" i="7"/>
  <c r="S7" i="7"/>
  <c r="S9" i="7"/>
  <c r="S11" i="7"/>
  <c r="S13" i="7"/>
  <c r="S15" i="7"/>
  <c r="S17" i="7"/>
  <c r="S19" i="7"/>
  <c r="S21" i="7"/>
  <c r="S23" i="7"/>
  <c r="S25" i="7"/>
  <c r="S27" i="7"/>
  <c r="S29" i="7"/>
  <c r="S31" i="7"/>
  <c r="S33" i="7"/>
  <c r="S35" i="7"/>
  <c r="S37" i="7"/>
  <c r="S39" i="7"/>
  <c r="S41" i="7"/>
  <c r="S43" i="7"/>
  <c r="S45" i="7"/>
  <c r="S47" i="7"/>
  <c r="S49" i="7"/>
  <c r="S51" i="7"/>
  <c r="S53" i="7"/>
  <c r="S55" i="7"/>
  <c r="S57" i="7"/>
  <c r="S59" i="7"/>
  <c r="S61" i="7"/>
  <c r="S63" i="7"/>
  <c r="S65" i="7"/>
  <c r="S67" i="7"/>
  <c r="S69" i="7"/>
  <c r="S71" i="7"/>
  <c r="S73" i="7"/>
  <c r="S75" i="7"/>
  <c r="S77" i="7"/>
  <c r="S79" i="7"/>
  <c r="S81" i="7"/>
  <c r="S83" i="7"/>
  <c r="S85" i="7"/>
  <c r="S87" i="7"/>
  <c r="R12" i="7"/>
  <c r="R20" i="7"/>
  <c r="R28" i="7"/>
  <c r="R36" i="7"/>
  <c r="R44" i="7"/>
  <c r="R49" i="7"/>
  <c r="R52" i="7"/>
  <c r="S54" i="7"/>
  <c r="R57" i="7"/>
  <c r="R60" i="7"/>
  <c r="S62" i="7"/>
  <c r="R65" i="7"/>
  <c r="R68" i="7"/>
  <c r="S70" i="7"/>
  <c r="R73" i="7"/>
  <c r="R76" i="7"/>
  <c r="S78" i="7"/>
  <c r="R81" i="7"/>
  <c r="R84" i="7"/>
  <c r="S86" i="7"/>
  <c r="R89" i="7"/>
  <c r="R91" i="7"/>
  <c r="R93" i="7"/>
  <c r="R95" i="7"/>
  <c r="R97" i="7"/>
  <c r="R99" i="7"/>
  <c r="R101" i="7"/>
  <c r="R103" i="7"/>
  <c r="R105" i="7"/>
  <c r="R107" i="7"/>
  <c r="R109" i="7"/>
  <c r="R111" i="7"/>
  <c r="R113" i="7"/>
  <c r="R115" i="7"/>
  <c r="R117" i="7"/>
  <c r="R119" i="7"/>
  <c r="R121" i="7"/>
  <c r="R123" i="7"/>
  <c r="R125" i="7"/>
  <c r="R127" i="7"/>
  <c r="R129" i="7"/>
  <c r="R131" i="7"/>
  <c r="R133" i="7"/>
  <c r="R135" i="7"/>
  <c r="R137" i="7"/>
  <c r="R139" i="7"/>
  <c r="R141" i="7"/>
  <c r="R143" i="7"/>
  <c r="R145" i="7"/>
  <c r="R147" i="7"/>
  <c r="R149" i="7"/>
  <c r="R151" i="7"/>
  <c r="R153" i="7"/>
  <c r="R155" i="7"/>
  <c r="R157" i="7"/>
  <c r="R159" i="7"/>
  <c r="R161" i="7"/>
  <c r="R163" i="7"/>
  <c r="R165" i="7"/>
  <c r="R167" i="7"/>
  <c r="R169" i="7"/>
  <c r="R171" i="7"/>
  <c r="R173" i="7"/>
  <c r="R175" i="7"/>
  <c r="R177" i="7"/>
  <c r="R179" i="7"/>
  <c r="R181" i="7"/>
  <c r="R183" i="7"/>
  <c r="R185" i="7"/>
  <c r="R187" i="7"/>
  <c r="R189" i="7"/>
  <c r="R191" i="7"/>
  <c r="R193" i="7"/>
  <c r="S4" i="7"/>
  <c r="R6" i="7"/>
  <c r="R14" i="7"/>
  <c r="R22" i="7"/>
  <c r="R30" i="7"/>
  <c r="R38" i="7"/>
  <c r="R46" i="7"/>
  <c r="R50" i="7"/>
  <c r="S52" i="7"/>
  <c r="R55" i="7"/>
  <c r="R58" i="7"/>
  <c r="S60" i="7"/>
  <c r="R63" i="7"/>
  <c r="R66" i="7"/>
  <c r="S68" i="7"/>
  <c r="R71" i="7"/>
  <c r="R74" i="7"/>
  <c r="S76" i="7"/>
  <c r="R79" i="7"/>
  <c r="R82" i="7"/>
  <c r="S84" i="7"/>
  <c r="R87" i="7"/>
  <c r="S89" i="7"/>
  <c r="S91" i="7"/>
  <c r="S93" i="7"/>
  <c r="S95" i="7"/>
  <c r="S97" i="7"/>
  <c r="S99" i="7"/>
  <c r="S101" i="7"/>
  <c r="S103" i="7"/>
  <c r="S105" i="7"/>
  <c r="S107" i="7"/>
  <c r="S109" i="7"/>
  <c r="S111" i="7"/>
  <c r="S113" i="7"/>
  <c r="S115" i="7"/>
  <c r="S117" i="7"/>
  <c r="S119" i="7"/>
  <c r="S121" i="7"/>
  <c r="S123" i="7"/>
  <c r="S125" i="7"/>
  <c r="S127" i="7"/>
  <c r="S129" i="7"/>
  <c r="S131" i="7"/>
  <c r="S133" i="7"/>
  <c r="S135" i="7"/>
  <c r="S137" i="7"/>
  <c r="S139" i="7"/>
  <c r="S141" i="7"/>
  <c r="S143" i="7"/>
  <c r="S145" i="7"/>
  <c r="S147" i="7"/>
  <c r="S149" i="7"/>
  <c r="S151" i="7"/>
  <c r="S153" i="7"/>
  <c r="S155" i="7"/>
  <c r="S157" i="7"/>
  <c r="S159" i="7"/>
  <c r="S161" i="7"/>
  <c r="S163" i="7"/>
  <c r="S165" i="7"/>
  <c r="S167" i="7"/>
  <c r="S169" i="7"/>
  <c r="S171" i="7"/>
  <c r="S173" i="7"/>
  <c r="S175" i="7"/>
  <c r="S177" i="7"/>
  <c r="S179" i="7"/>
  <c r="S181" i="7"/>
  <c r="S183" i="7"/>
  <c r="S185" i="7"/>
  <c r="S187" i="7"/>
  <c r="S189" i="7"/>
  <c r="S191" i="7"/>
  <c r="S193" i="7"/>
  <c r="R4" i="7"/>
  <c r="T4" i="7" s="1"/>
  <c r="R10" i="7"/>
  <c r="T10" i="7" s="1"/>
  <c r="R18" i="7"/>
  <c r="R26" i="7"/>
  <c r="R34" i="7"/>
  <c r="R42" i="7"/>
  <c r="S48" i="7"/>
  <c r="R51" i="7"/>
  <c r="R54" i="7"/>
  <c r="S56" i="7"/>
  <c r="R59" i="7"/>
  <c r="R62" i="7"/>
  <c r="S64" i="7"/>
  <c r="R67" i="7"/>
  <c r="R70" i="7"/>
  <c r="S72" i="7"/>
  <c r="R75" i="7"/>
  <c r="R78" i="7"/>
  <c r="S80" i="7"/>
  <c r="R83" i="7"/>
  <c r="R86" i="7"/>
  <c r="S88" i="7"/>
  <c r="S90" i="7"/>
  <c r="S92" i="7"/>
  <c r="S94" i="7"/>
  <c r="S96" i="7"/>
  <c r="S98" i="7"/>
  <c r="S100" i="7"/>
  <c r="S102" i="7"/>
  <c r="S104" i="7"/>
  <c r="S106" i="7"/>
  <c r="S108" i="7"/>
  <c r="S110" i="7"/>
  <c r="S112" i="7"/>
  <c r="S114" i="7"/>
  <c r="S116" i="7"/>
  <c r="S118" i="7"/>
  <c r="S120" i="7"/>
  <c r="S122" i="7"/>
  <c r="S124" i="7"/>
  <c r="S126" i="7"/>
  <c r="S128" i="7"/>
  <c r="S130" i="7"/>
  <c r="S132" i="7"/>
  <c r="S134" i="7"/>
  <c r="S136" i="7"/>
  <c r="S138" i="7"/>
  <c r="S140" i="7"/>
  <c r="S142" i="7"/>
  <c r="S144" i="7"/>
  <c r="S146" i="7"/>
  <c r="S148" i="7"/>
  <c r="S150" i="7"/>
  <c r="S152" i="7"/>
  <c r="S154" i="7"/>
  <c r="S156" i="7"/>
  <c r="S158" i="7"/>
  <c r="S160" i="7"/>
  <c r="S162" i="7"/>
  <c r="S164" i="7"/>
  <c r="S166" i="7"/>
  <c r="S168" i="7"/>
  <c r="S170" i="7"/>
  <c r="S172" i="7"/>
  <c r="S174" i="7"/>
  <c r="S176" i="7"/>
  <c r="S178" i="7"/>
  <c r="S180" i="7"/>
  <c r="S182" i="7"/>
  <c r="S184" i="7"/>
  <c r="S186" i="7"/>
  <c r="S188" i="7"/>
  <c r="S190" i="7"/>
  <c r="S192" i="7"/>
  <c r="S194" i="7"/>
  <c r="R32" i="7"/>
  <c r="R53" i="7"/>
  <c r="R64" i="7"/>
  <c r="S74" i="7"/>
  <c r="R85" i="7"/>
  <c r="R94" i="7"/>
  <c r="R102" i="7"/>
  <c r="R110" i="7"/>
  <c r="R118" i="7"/>
  <c r="R126" i="7"/>
  <c r="R134" i="7"/>
  <c r="R142" i="7"/>
  <c r="R150" i="7"/>
  <c r="R158" i="7"/>
  <c r="R166" i="7"/>
  <c r="R174" i="7"/>
  <c r="R182" i="7"/>
  <c r="R190" i="7"/>
  <c r="R8" i="7"/>
  <c r="R40" i="7"/>
  <c r="R56" i="7"/>
  <c r="S66" i="7"/>
  <c r="R77" i="7"/>
  <c r="R88" i="7"/>
  <c r="R96" i="7"/>
  <c r="R104" i="7"/>
  <c r="R112" i="7"/>
  <c r="R120" i="7"/>
  <c r="R128" i="7"/>
  <c r="R136" i="7"/>
  <c r="R144" i="7"/>
  <c r="R152" i="7"/>
  <c r="R160" i="7"/>
  <c r="R168" i="7"/>
  <c r="R176" i="7"/>
  <c r="R184" i="7"/>
  <c r="R192" i="7"/>
  <c r="R24" i="7"/>
  <c r="S50" i="7"/>
  <c r="R61" i="7"/>
  <c r="R72" i="7"/>
  <c r="S82" i="7"/>
  <c r="R92" i="7"/>
  <c r="R100" i="7"/>
  <c r="R108" i="7"/>
  <c r="R116" i="7"/>
  <c r="R124" i="7"/>
  <c r="R132" i="7"/>
  <c r="R140" i="7"/>
  <c r="R148" i="7"/>
  <c r="R156" i="7"/>
  <c r="R164" i="7"/>
  <c r="R172" i="7"/>
  <c r="R180" i="7"/>
  <c r="R188" i="7"/>
  <c r="R69" i="7"/>
  <c r="R106" i="7"/>
  <c r="R138" i="7"/>
  <c r="R170" i="7"/>
  <c r="R16" i="7"/>
  <c r="R80" i="7"/>
  <c r="R114" i="7"/>
  <c r="R146" i="7"/>
  <c r="R178" i="7"/>
  <c r="R48" i="7"/>
  <c r="R90" i="7"/>
  <c r="R122" i="7"/>
  <c r="R154" i="7"/>
  <c r="R186" i="7"/>
  <c r="S58" i="7"/>
  <c r="R98" i="7"/>
  <c r="R130" i="7"/>
  <c r="R162" i="7"/>
  <c r="R194" i="7"/>
  <c r="T11" i="7"/>
  <c r="Q194" i="7"/>
  <c r="Q190" i="7"/>
  <c r="T8" i="7"/>
  <c r="Q144" i="7"/>
  <c r="Q171" i="7"/>
  <c r="Q139" i="7"/>
  <c r="Q134" i="7"/>
  <c r="H13" i="7"/>
  <c r="K13" i="7" s="1"/>
  <c r="N13" i="7" s="1"/>
  <c r="Q13" i="7" s="1"/>
  <c r="H14" i="7"/>
  <c r="Q131" i="7"/>
  <c r="T131" i="7" s="1"/>
  <c r="Q174" i="7"/>
  <c r="Q147" i="7"/>
  <c r="T147" i="7" s="1"/>
  <c r="Q153" i="7"/>
  <c r="Q167" i="7"/>
  <c r="Q124" i="7"/>
  <c r="Q172" i="7"/>
  <c r="Q145" i="7"/>
  <c r="Q135" i="7"/>
  <c r="Q137" i="7"/>
  <c r="Q132" i="7"/>
  <c r="K12" i="7"/>
  <c r="N12" i="7" s="1"/>
  <c r="Q12" i="7" s="1"/>
  <c r="T12" i="7" s="1"/>
  <c r="Q148" i="7"/>
  <c r="Q182" i="7"/>
  <c r="Q186" i="7"/>
  <c r="E195" i="7"/>
  <c r="Q164" i="7"/>
  <c r="Q152" i="7"/>
  <c r="Q193" i="7"/>
  <c r="Q183" i="7"/>
  <c r="Q126" i="7"/>
  <c r="Q165" i="7"/>
  <c r="Q155" i="7"/>
  <c r="Q178" i="7"/>
  <c r="Q127" i="7"/>
  <c r="Q166" i="7"/>
  <c r="Q191" i="7"/>
  <c r="Q189" i="7"/>
  <c r="Q128" i="7"/>
  <c r="Q130" i="7"/>
  <c r="Q179" i="7"/>
  <c r="Q184" i="7"/>
  <c r="Q138" i="7"/>
  <c r="Q169" i="7"/>
  <c r="T168" i="7"/>
  <c r="U2" i="7"/>
  <c r="Q143" i="7"/>
  <c r="Q141" i="7"/>
  <c r="T141" i="7" s="1"/>
  <c r="Q160" i="7"/>
  <c r="Q173" i="7"/>
  <c r="Q176" i="7"/>
  <c r="Q180" i="7"/>
  <c r="Q150" i="7"/>
  <c r="Q154" i="7"/>
  <c r="Q177" i="7"/>
  <c r="Q142" i="7"/>
  <c r="Q140" i="7"/>
  <c r="Q157" i="7"/>
  <c r="Q158" i="7"/>
  <c r="Q162" i="7"/>
  <c r="F55" i="5"/>
  <c r="J1" i="5"/>
  <c r="K1" i="5" s="1"/>
  <c r="T13" i="7" l="1"/>
  <c r="T175" i="7"/>
  <c r="T151" i="7"/>
  <c r="T6" i="7"/>
  <c r="T192" i="7"/>
  <c r="T176" i="7"/>
  <c r="T9" i="7"/>
  <c r="T7" i="7"/>
  <c r="T5" i="7"/>
  <c r="T162" i="7"/>
  <c r="V6" i="7"/>
  <c r="V8" i="7"/>
  <c r="U7" i="7"/>
  <c r="V9" i="7"/>
  <c r="V11" i="7"/>
  <c r="V13" i="7"/>
  <c r="V15" i="7"/>
  <c r="V17" i="7"/>
  <c r="V19" i="7"/>
  <c r="V21" i="7"/>
  <c r="V23" i="7"/>
  <c r="V25" i="7"/>
  <c r="V27" i="7"/>
  <c r="V29" i="7"/>
  <c r="V31" i="7"/>
  <c r="V33" i="7"/>
  <c r="V35" i="7"/>
  <c r="V37" i="7"/>
  <c r="V39" i="7"/>
  <c r="V41" i="7"/>
  <c r="V43" i="7"/>
  <c r="V45" i="7"/>
  <c r="V47" i="7"/>
  <c r="V49" i="7"/>
  <c r="V51" i="7"/>
  <c r="V53" i="7"/>
  <c r="V55" i="7"/>
  <c r="V57" i="7"/>
  <c r="V59" i="7"/>
  <c r="V61" i="7"/>
  <c r="V63" i="7"/>
  <c r="V65" i="7"/>
  <c r="V67" i="7"/>
  <c r="V69" i="7"/>
  <c r="V71" i="7"/>
  <c r="V73" i="7"/>
  <c r="V75" i="7"/>
  <c r="V77" i="7"/>
  <c r="V79" i="7"/>
  <c r="V81" i="7"/>
  <c r="V83" i="7"/>
  <c r="V85" i="7"/>
  <c r="V87" i="7"/>
  <c r="V89" i="7"/>
  <c r="V91" i="7"/>
  <c r="V93" i="7"/>
  <c r="V95" i="7"/>
  <c r="V97" i="7"/>
  <c r="V99" i="7"/>
  <c r="V101" i="7"/>
  <c r="V103" i="7"/>
  <c r="V105" i="7"/>
  <c r="V107" i="7"/>
  <c r="V109" i="7"/>
  <c r="V111" i="7"/>
  <c r="V113" i="7"/>
  <c r="V115" i="7"/>
  <c r="V117" i="7"/>
  <c r="V119" i="7"/>
  <c r="V121" i="7"/>
  <c r="V123" i="7"/>
  <c r="V125" i="7"/>
  <c r="V127" i="7"/>
  <c r="V129" i="7"/>
  <c r="V131" i="7"/>
  <c r="V133" i="7"/>
  <c r="V135" i="7"/>
  <c r="V137" i="7"/>
  <c r="V139" i="7"/>
  <c r="V141" i="7"/>
  <c r="V143" i="7"/>
  <c r="V145" i="7"/>
  <c r="V147" i="7"/>
  <c r="V149" i="7"/>
  <c r="V151" i="7"/>
  <c r="V153" i="7"/>
  <c r="V155" i="7"/>
  <c r="V157" i="7"/>
  <c r="V159" i="7"/>
  <c r="V161" i="7"/>
  <c r="V163" i="7"/>
  <c r="V165" i="7"/>
  <c r="V167" i="7"/>
  <c r="V169" i="7"/>
  <c r="V171" i="7"/>
  <c r="V173" i="7"/>
  <c r="V175" i="7"/>
  <c r="V177" i="7"/>
  <c r="V179" i="7"/>
  <c r="V181" i="7"/>
  <c r="V183" i="7"/>
  <c r="V185" i="7"/>
  <c r="V187" i="7"/>
  <c r="V189" i="7"/>
  <c r="V191" i="7"/>
  <c r="V193" i="7"/>
  <c r="U4" i="7"/>
  <c r="U5" i="7"/>
  <c r="V7" i="7"/>
  <c r="U10" i="7"/>
  <c r="U12" i="7"/>
  <c r="U14" i="7"/>
  <c r="U16" i="7"/>
  <c r="U18" i="7"/>
  <c r="U20" i="7"/>
  <c r="U22" i="7"/>
  <c r="U24" i="7"/>
  <c r="U26" i="7"/>
  <c r="U28" i="7"/>
  <c r="U30" i="7"/>
  <c r="U32" i="7"/>
  <c r="U34" i="7"/>
  <c r="U36" i="7"/>
  <c r="U38" i="7"/>
  <c r="U40" i="7"/>
  <c r="U42" i="7"/>
  <c r="U44" i="7"/>
  <c r="U46" i="7"/>
  <c r="U48" i="7"/>
  <c r="U50" i="7"/>
  <c r="U52" i="7"/>
  <c r="U54" i="7"/>
  <c r="U56" i="7"/>
  <c r="U58" i="7"/>
  <c r="U60" i="7"/>
  <c r="U62" i="7"/>
  <c r="U64" i="7"/>
  <c r="U66" i="7"/>
  <c r="U68" i="7"/>
  <c r="U70" i="7"/>
  <c r="U72" i="7"/>
  <c r="U74" i="7"/>
  <c r="U76" i="7"/>
  <c r="U78" i="7"/>
  <c r="U80" i="7"/>
  <c r="U82" i="7"/>
  <c r="U84" i="7"/>
  <c r="U86" i="7"/>
  <c r="U88" i="7"/>
  <c r="U90" i="7"/>
  <c r="U92" i="7"/>
  <c r="U94" i="7"/>
  <c r="U96" i="7"/>
  <c r="U98" i="7"/>
  <c r="U100" i="7"/>
  <c r="U102" i="7"/>
  <c r="U104" i="7"/>
  <c r="U106" i="7"/>
  <c r="U108" i="7"/>
  <c r="U110" i="7"/>
  <c r="U112" i="7"/>
  <c r="U114" i="7"/>
  <c r="U116" i="7"/>
  <c r="U118" i="7"/>
  <c r="U120" i="7"/>
  <c r="U122" i="7"/>
  <c r="U124" i="7"/>
  <c r="U126" i="7"/>
  <c r="U128" i="7"/>
  <c r="U130" i="7"/>
  <c r="U132" i="7"/>
  <c r="U134" i="7"/>
  <c r="U136" i="7"/>
  <c r="U138" i="7"/>
  <c r="U140" i="7"/>
  <c r="U142" i="7"/>
  <c r="U144" i="7"/>
  <c r="U146" i="7"/>
  <c r="U148" i="7"/>
  <c r="U150" i="7"/>
  <c r="U152" i="7"/>
  <c r="U154" i="7"/>
  <c r="U156" i="7"/>
  <c r="U158" i="7"/>
  <c r="U160" i="7"/>
  <c r="U162" i="7"/>
  <c r="U164" i="7"/>
  <c r="U166" i="7"/>
  <c r="U168" i="7"/>
  <c r="U170" i="7"/>
  <c r="U172" i="7"/>
  <c r="U174" i="7"/>
  <c r="U176" i="7"/>
  <c r="U178" i="7"/>
  <c r="U180" i="7"/>
  <c r="U182" i="7"/>
  <c r="U184" i="7"/>
  <c r="U186" i="7"/>
  <c r="U188" i="7"/>
  <c r="U190" i="7"/>
  <c r="U192" i="7"/>
  <c r="U194" i="7"/>
  <c r="V5" i="7"/>
  <c r="U8" i="7"/>
  <c r="W8" i="7" s="1"/>
  <c r="V10" i="7"/>
  <c r="V12" i="7"/>
  <c r="V14" i="7"/>
  <c r="V16" i="7"/>
  <c r="V18" i="7"/>
  <c r="V20" i="7"/>
  <c r="V22" i="7"/>
  <c r="V24" i="7"/>
  <c r="V26" i="7"/>
  <c r="V28" i="7"/>
  <c r="V30" i="7"/>
  <c r="V32" i="7"/>
  <c r="V34" i="7"/>
  <c r="V36" i="7"/>
  <c r="V38" i="7"/>
  <c r="V40" i="7"/>
  <c r="V42" i="7"/>
  <c r="V44" i="7"/>
  <c r="V46" i="7"/>
  <c r="V48" i="7"/>
  <c r="V50" i="7"/>
  <c r="V52" i="7"/>
  <c r="V54" i="7"/>
  <c r="V56" i="7"/>
  <c r="V58" i="7"/>
  <c r="V60" i="7"/>
  <c r="V62" i="7"/>
  <c r="V64" i="7"/>
  <c r="V66" i="7"/>
  <c r="V68" i="7"/>
  <c r="V70" i="7"/>
  <c r="V72" i="7"/>
  <c r="V74" i="7"/>
  <c r="V76" i="7"/>
  <c r="V78" i="7"/>
  <c r="V80" i="7"/>
  <c r="V82" i="7"/>
  <c r="V84" i="7"/>
  <c r="V86" i="7"/>
  <c r="V88" i="7"/>
  <c r="V90" i="7"/>
  <c r="V92" i="7"/>
  <c r="V94" i="7"/>
  <c r="V96" i="7"/>
  <c r="V98" i="7"/>
  <c r="V100" i="7"/>
  <c r="V102" i="7"/>
  <c r="V104" i="7"/>
  <c r="V106" i="7"/>
  <c r="V108" i="7"/>
  <c r="V110" i="7"/>
  <c r="V112" i="7"/>
  <c r="V114" i="7"/>
  <c r="V116" i="7"/>
  <c r="V118" i="7"/>
  <c r="V120" i="7"/>
  <c r="V122" i="7"/>
  <c r="V124" i="7"/>
  <c r="V126" i="7"/>
  <c r="V128" i="7"/>
  <c r="V130" i="7"/>
  <c r="V132" i="7"/>
  <c r="V134" i="7"/>
  <c r="V136" i="7"/>
  <c r="V138" i="7"/>
  <c r="V140" i="7"/>
  <c r="V142" i="7"/>
  <c r="V144" i="7"/>
  <c r="V146" i="7"/>
  <c r="V148" i="7"/>
  <c r="V150" i="7"/>
  <c r="V152" i="7"/>
  <c r="V154" i="7"/>
  <c r="V156" i="7"/>
  <c r="V158" i="7"/>
  <c r="V160" i="7"/>
  <c r="V162" i="7"/>
  <c r="V164" i="7"/>
  <c r="V166" i="7"/>
  <c r="V168" i="7"/>
  <c r="V170" i="7"/>
  <c r="V172" i="7"/>
  <c r="V174" i="7"/>
  <c r="V176" i="7"/>
  <c r="V178" i="7"/>
  <c r="V180" i="7"/>
  <c r="V182" i="7"/>
  <c r="V184" i="7"/>
  <c r="V186" i="7"/>
  <c r="V188" i="7"/>
  <c r="V190" i="7"/>
  <c r="V192" i="7"/>
  <c r="V194" i="7"/>
  <c r="U11" i="7"/>
  <c r="W11" i="7" s="1"/>
  <c r="U19" i="7"/>
  <c r="U27" i="7"/>
  <c r="U35" i="7"/>
  <c r="U43" i="7"/>
  <c r="U51" i="7"/>
  <c r="U59" i="7"/>
  <c r="U67" i="7"/>
  <c r="U75" i="7"/>
  <c r="U83" i="7"/>
  <c r="U91" i="7"/>
  <c r="U99" i="7"/>
  <c r="U107" i="7"/>
  <c r="U115" i="7"/>
  <c r="U123" i="7"/>
  <c r="U131" i="7"/>
  <c r="U139" i="7"/>
  <c r="U147" i="7"/>
  <c r="U155" i="7"/>
  <c r="U163" i="7"/>
  <c r="U171" i="7"/>
  <c r="U179" i="7"/>
  <c r="U187" i="7"/>
  <c r="V4" i="7"/>
  <c r="U13" i="7"/>
  <c r="U21" i="7"/>
  <c r="U29" i="7"/>
  <c r="U37" i="7"/>
  <c r="U45" i="7"/>
  <c r="U53" i="7"/>
  <c r="U61" i="7"/>
  <c r="U69" i="7"/>
  <c r="U77" i="7"/>
  <c r="U85" i="7"/>
  <c r="U93" i="7"/>
  <c r="U101" i="7"/>
  <c r="U109" i="7"/>
  <c r="U117" i="7"/>
  <c r="U125" i="7"/>
  <c r="U133" i="7"/>
  <c r="U141" i="7"/>
  <c r="U149" i="7"/>
  <c r="U157" i="7"/>
  <c r="U165" i="7"/>
  <c r="U173" i="7"/>
  <c r="U181" i="7"/>
  <c r="U189" i="7"/>
  <c r="U9" i="7"/>
  <c r="U17" i="7"/>
  <c r="U25" i="7"/>
  <c r="U33" i="7"/>
  <c r="U41" i="7"/>
  <c r="U49" i="7"/>
  <c r="U57" i="7"/>
  <c r="U65" i="7"/>
  <c r="U73" i="7"/>
  <c r="U81" i="7"/>
  <c r="U89" i="7"/>
  <c r="U97" i="7"/>
  <c r="U105" i="7"/>
  <c r="U113" i="7"/>
  <c r="U121" i="7"/>
  <c r="U129" i="7"/>
  <c r="U137" i="7"/>
  <c r="U145" i="7"/>
  <c r="U153" i="7"/>
  <c r="U161" i="7"/>
  <c r="U169" i="7"/>
  <c r="U177" i="7"/>
  <c r="U185" i="7"/>
  <c r="U193" i="7"/>
  <c r="U31" i="7"/>
  <c r="U63" i="7"/>
  <c r="U95" i="7"/>
  <c r="U127" i="7"/>
  <c r="U159" i="7"/>
  <c r="U191" i="7"/>
  <c r="U6" i="7"/>
  <c r="W6" i="7" s="1"/>
  <c r="U39" i="7"/>
  <c r="U71" i="7"/>
  <c r="U103" i="7"/>
  <c r="U135" i="7"/>
  <c r="U167" i="7"/>
  <c r="U23" i="7"/>
  <c r="U55" i="7"/>
  <c r="U87" i="7"/>
  <c r="U119" i="7"/>
  <c r="U151" i="7"/>
  <c r="U183" i="7"/>
  <c r="U47" i="7"/>
  <c r="U175" i="7"/>
  <c r="U79" i="7"/>
  <c r="U111" i="7"/>
  <c r="U15" i="7"/>
  <c r="U143" i="7"/>
  <c r="W12" i="7"/>
  <c r="W13" i="7"/>
  <c r="T145" i="7"/>
  <c r="T124" i="7"/>
  <c r="T171" i="7"/>
  <c r="T140" i="7"/>
  <c r="T153" i="7"/>
  <c r="W153" i="7" s="1"/>
  <c r="T170" i="7"/>
  <c r="W170" i="7" s="1"/>
  <c r="T172" i="7"/>
  <c r="T160" i="7"/>
  <c r="W160" i="7" s="1"/>
  <c r="T187" i="7"/>
  <c r="T191" i="7"/>
  <c r="T167" i="7"/>
  <c r="H16" i="7"/>
  <c r="H15" i="7"/>
  <c r="K15" i="7" s="1"/>
  <c r="N15" i="7" s="1"/>
  <c r="Q15" i="7" s="1"/>
  <c r="T15" i="7" s="1"/>
  <c r="T143" i="7"/>
  <c r="T146" i="7"/>
  <c r="T132" i="7"/>
  <c r="K14" i="7"/>
  <c r="N14" i="7" s="1"/>
  <c r="Q14" i="7" s="1"/>
  <c r="T14" i="7" s="1"/>
  <c r="W14" i="7" s="1"/>
  <c r="T158" i="7"/>
  <c r="W158" i="7" s="1"/>
  <c r="T180" i="7"/>
  <c r="T189" i="7"/>
  <c r="T149" i="7"/>
  <c r="T159" i="7"/>
  <c r="T188" i="7"/>
  <c r="T161" i="7"/>
  <c r="T154" i="7"/>
  <c r="T152" i="7"/>
  <c r="T177" i="7"/>
  <c r="T150" i="7"/>
  <c r="T157" i="7"/>
  <c r="T136" i="7"/>
  <c r="T166" i="7"/>
  <c r="T148" i="7"/>
  <c r="T174" i="7"/>
  <c r="T178" i="7"/>
  <c r="T164" i="7"/>
  <c r="T133" i="7"/>
  <c r="T193" i="7"/>
  <c r="T173" i="7"/>
  <c r="T135" i="7"/>
  <c r="T142" i="7"/>
  <c r="J55" i="5"/>
  <c r="H55" i="5"/>
  <c r="T144" i="7"/>
  <c r="T127" i="7"/>
  <c r="T165" i="7"/>
  <c r="T183" i="7"/>
  <c r="T186" i="7"/>
  <c r="T182" i="7"/>
  <c r="T126" i="7"/>
  <c r="T134" i="7"/>
  <c r="T155" i="7"/>
  <c r="T194" i="7"/>
  <c r="T125" i="7"/>
  <c r="T137" i="7"/>
  <c r="T156" i="7"/>
  <c r="T163" i="7"/>
  <c r="T181" i="7"/>
  <c r="T185" i="7"/>
  <c r="T169" i="7"/>
  <c r="T179" i="7"/>
  <c r="T128" i="7"/>
  <c r="X2" i="7"/>
  <c r="T138" i="7"/>
  <c r="T190" i="7"/>
  <c r="T129" i="7"/>
  <c r="T139" i="7"/>
  <c r="T184" i="7"/>
  <c r="T130" i="7"/>
  <c r="D26" i="5"/>
  <c r="E26" i="5"/>
  <c r="F26" i="5"/>
  <c r="D27" i="5"/>
  <c r="E27" i="5"/>
  <c r="F27" i="5"/>
  <c r="D28" i="5"/>
  <c r="E28" i="5"/>
  <c r="F28" i="5"/>
  <c r="D29" i="5"/>
  <c r="E29" i="5"/>
  <c r="F29" i="5"/>
  <c r="D30" i="5"/>
  <c r="E30" i="5"/>
  <c r="F30" i="5"/>
  <c r="D31" i="5"/>
  <c r="E31" i="5"/>
  <c r="F31" i="5"/>
  <c r="D32" i="5"/>
  <c r="E32" i="5"/>
  <c r="F32" i="5"/>
  <c r="D33" i="5"/>
  <c r="E33" i="5"/>
  <c r="F33" i="5"/>
  <c r="D34" i="5"/>
  <c r="E34" i="5"/>
  <c r="F34" i="5"/>
  <c r="D35" i="5"/>
  <c r="E35" i="5"/>
  <c r="F35" i="5"/>
  <c r="D36" i="5"/>
  <c r="E36" i="5"/>
  <c r="F36" i="5"/>
  <c r="D37" i="5"/>
  <c r="E37" i="5"/>
  <c r="F37" i="5"/>
  <c r="D38" i="5"/>
  <c r="E38" i="5"/>
  <c r="F38" i="5"/>
  <c r="D39" i="5"/>
  <c r="E39" i="5"/>
  <c r="F39" i="5"/>
  <c r="D40" i="5"/>
  <c r="E40" i="5"/>
  <c r="F40" i="5"/>
  <c r="D41" i="5"/>
  <c r="E41" i="5"/>
  <c r="F41" i="5"/>
  <c r="D42" i="5"/>
  <c r="E42" i="5"/>
  <c r="F42" i="5"/>
  <c r="D43" i="5"/>
  <c r="E43" i="5"/>
  <c r="F43" i="5"/>
  <c r="D44" i="5"/>
  <c r="E44" i="5"/>
  <c r="F44" i="5"/>
  <c r="D45" i="5"/>
  <c r="E45" i="5"/>
  <c r="F45" i="5"/>
  <c r="D46" i="5"/>
  <c r="E46" i="5"/>
  <c r="F46" i="5"/>
  <c r="J46" i="5" s="1"/>
  <c r="D24" i="5"/>
  <c r="E24" i="5"/>
  <c r="F24" i="5"/>
  <c r="D25" i="5"/>
  <c r="E25" i="5"/>
  <c r="F25" i="5"/>
  <c r="G5" i="1"/>
  <c r="G6" i="1"/>
  <c r="W176" i="7" l="1"/>
  <c r="W130" i="7"/>
  <c r="W133" i="7"/>
  <c r="W9" i="7"/>
  <c r="W192" i="7"/>
  <c r="W162" i="7"/>
  <c r="W138" i="7"/>
  <c r="W140" i="7"/>
  <c r="W10" i="7"/>
  <c r="W7" i="7"/>
  <c r="W183" i="7"/>
  <c r="W5" i="7"/>
  <c r="W4" i="7"/>
  <c r="W15" i="7"/>
  <c r="X5" i="7"/>
  <c r="Y5" i="7"/>
  <c r="Y6" i="7"/>
  <c r="Y8" i="7"/>
  <c r="Y10" i="7"/>
  <c r="Y12" i="7"/>
  <c r="Y14" i="7"/>
  <c r="Y16" i="7"/>
  <c r="Y18" i="7"/>
  <c r="Y20" i="7"/>
  <c r="Y22" i="7"/>
  <c r="Y24" i="7"/>
  <c r="Y26" i="7"/>
  <c r="Y28" i="7"/>
  <c r="Y30" i="7"/>
  <c r="Y32" i="7"/>
  <c r="Y34" i="7"/>
  <c r="Y36" i="7"/>
  <c r="Y38" i="7"/>
  <c r="Y40" i="7"/>
  <c r="Y42" i="7"/>
  <c r="Y44" i="7"/>
  <c r="Y46" i="7"/>
  <c r="Y48" i="7"/>
  <c r="Y50" i="7"/>
  <c r="Y52" i="7"/>
  <c r="Y54" i="7"/>
  <c r="Y56" i="7"/>
  <c r="Y58" i="7"/>
  <c r="Y60" i="7"/>
  <c r="Y62" i="7"/>
  <c r="Y64" i="7"/>
  <c r="Y66" i="7"/>
  <c r="Y68" i="7"/>
  <c r="Y70" i="7"/>
  <c r="Y72" i="7"/>
  <c r="Y74" i="7"/>
  <c r="Y76" i="7"/>
  <c r="Y78" i="7"/>
  <c r="Y80" i="7"/>
  <c r="Y82" i="7"/>
  <c r="Y84" i="7"/>
  <c r="Y86" i="7"/>
  <c r="Y88" i="7"/>
  <c r="Y90" i="7"/>
  <c r="Y92" i="7"/>
  <c r="Y94" i="7"/>
  <c r="Y96" i="7"/>
  <c r="Y98" i="7"/>
  <c r="Y100" i="7"/>
  <c r="Y102" i="7"/>
  <c r="Y104" i="7"/>
  <c r="Y106" i="7"/>
  <c r="Y108" i="7"/>
  <c r="Y110" i="7"/>
  <c r="X8" i="7"/>
  <c r="X11" i="7"/>
  <c r="Y13" i="7"/>
  <c r="X16" i="7"/>
  <c r="X19" i="7"/>
  <c r="Y21" i="7"/>
  <c r="X24" i="7"/>
  <c r="X27" i="7"/>
  <c r="Y29" i="7"/>
  <c r="X32" i="7"/>
  <c r="X35" i="7"/>
  <c r="Y37" i="7"/>
  <c r="X40" i="7"/>
  <c r="X43" i="7"/>
  <c r="Y45" i="7"/>
  <c r="X48" i="7"/>
  <c r="X51" i="7"/>
  <c r="Y53" i="7"/>
  <c r="X56" i="7"/>
  <c r="X59" i="7"/>
  <c r="Y61" i="7"/>
  <c r="X64" i="7"/>
  <c r="X67" i="7"/>
  <c r="Y69" i="7"/>
  <c r="X72" i="7"/>
  <c r="X75" i="7"/>
  <c r="Y77" i="7"/>
  <c r="X80" i="7"/>
  <c r="X83" i="7"/>
  <c r="Y85" i="7"/>
  <c r="X88" i="7"/>
  <c r="X91" i="7"/>
  <c r="Y93" i="7"/>
  <c r="X96" i="7"/>
  <c r="X99" i="7"/>
  <c r="Y101" i="7"/>
  <c r="X104" i="7"/>
  <c r="X107" i="7"/>
  <c r="Y109" i="7"/>
  <c r="X112" i="7"/>
  <c r="X114" i="7"/>
  <c r="X116" i="7"/>
  <c r="X118" i="7"/>
  <c r="X120" i="7"/>
  <c r="X122" i="7"/>
  <c r="X124" i="7"/>
  <c r="X126" i="7"/>
  <c r="X128" i="7"/>
  <c r="X130" i="7"/>
  <c r="X132" i="7"/>
  <c r="X134" i="7"/>
  <c r="X136" i="7"/>
  <c r="X138" i="7"/>
  <c r="X140" i="7"/>
  <c r="X142" i="7"/>
  <c r="X144" i="7"/>
  <c r="X146" i="7"/>
  <c r="X148" i="7"/>
  <c r="X150" i="7"/>
  <c r="X152" i="7"/>
  <c r="X154" i="7"/>
  <c r="X156" i="7"/>
  <c r="X158" i="7"/>
  <c r="X160" i="7"/>
  <c r="X162" i="7"/>
  <c r="X164" i="7"/>
  <c r="X166" i="7"/>
  <c r="X168" i="7"/>
  <c r="X170" i="7"/>
  <c r="X172" i="7"/>
  <c r="X174" i="7"/>
  <c r="X176" i="7"/>
  <c r="X178" i="7"/>
  <c r="X180" i="7"/>
  <c r="X182" i="7"/>
  <c r="X184" i="7"/>
  <c r="X186" i="7"/>
  <c r="X6" i="7"/>
  <c r="X9" i="7"/>
  <c r="Y11" i="7"/>
  <c r="X14" i="7"/>
  <c r="Z14" i="7" s="1"/>
  <c r="X17" i="7"/>
  <c r="Y19" i="7"/>
  <c r="X22" i="7"/>
  <c r="X25" i="7"/>
  <c r="Y27" i="7"/>
  <c r="X30" i="7"/>
  <c r="X33" i="7"/>
  <c r="Y35" i="7"/>
  <c r="X38" i="7"/>
  <c r="X41" i="7"/>
  <c r="Y43" i="7"/>
  <c r="X46" i="7"/>
  <c r="X49" i="7"/>
  <c r="Y51" i="7"/>
  <c r="X54" i="7"/>
  <c r="X57" i="7"/>
  <c r="Y59" i="7"/>
  <c r="X62" i="7"/>
  <c r="X65" i="7"/>
  <c r="Y67" i="7"/>
  <c r="X70" i="7"/>
  <c r="X73" i="7"/>
  <c r="Y75" i="7"/>
  <c r="X78" i="7"/>
  <c r="X81" i="7"/>
  <c r="Y83" i="7"/>
  <c r="X86" i="7"/>
  <c r="X89" i="7"/>
  <c r="Y91" i="7"/>
  <c r="X94" i="7"/>
  <c r="X97" i="7"/>
  <c r="Y99" i="7"/>
  <c r="X102" i="7"/>
  <c r="X105" i="7"/>
  <c r="Y107" i="7"/>
  <c r="X110" i="7"/>
  <c r="Y112" i="7"/>
  <c r="Y114" i="7"/>
  <c r="Y116" i="7"/>
  <c r="Y118" i="7"/>
  <c r="Y7" i="7"/>
  <c r="X10" i="7"/>
  <c r="Z10" i="7" s="1"/>
  <c r="X13" i="7"/>
  <c r="Y15" i="7"/>
  <c r="X18" i="7"/>
  <c r="X21" i="7"/>
  <c r="Y23" i="7"/>
  <c r="X26" i="7"/>
  <c r="X29" i="7"/>
  <c r="Y31" i="7"/>
  <c r="X34" i="7"/>
  <c r="X37" i="7"/>
  <c r="Y39" i="7"/>
  <c r="X42" i="7"/>
  <c r="X45" i="7"/>
  <c r="Y47" i="7"/>
  <c r="X50" i="7"/>
  <c r="X53" i="7"/>
  <c r="Y55" i="7"/>
  <c r="X58" i="7"/>
  <c r="X61" i="7"/>
  <c r="Y63" i="7"/>
  <c r="X66" i="7"/>
  <c r="X69" i="7"/>
  <c r="Y71" i="7"/>
  <c r="X74" i="7"/>
  <c r="X77" i="7"/>
  <c r="Y79" i="7"/>
  <c r="X82" i="7"/>
  <c r="X85" i="7"/>
  <c r="Y87" i="7"/>
  <c r="X90" i="7"/>
  <c r="X93" i="7"/>
  <c r="Y95" i="7"/>
  <c r="X98" i="7"/>
  <c r="X101" i="7"/>
  <c r="Y103" i="7"/>
  <c r="X106" i="7"/>
  <c r="X109" i="7"/>
  <c r="Y111" i="7"/>
  <c r="Y113" i="7"/>
  <c r="Y115" i="7"/>
  <c r="Y117" i="7"/>
  <c r="Y119" i="7"/>
  <c r="Y121" i="7"/>
  <c r="Y123" i="7"/>
  <c r="Y125" i="7"/>
  <c r="Y127" i="7"/>
  <c r="Y129" i="7"/>
  <c r="Y131" i="7"/>
  <c r="Y133" i="7"/>
  <c r="Y135" i="7"/>
  <c r="Y137" i="7"/>
  <c r="Y139" i="7"/>
  <c r="Y141" i="7"/>
  <c r="Y143" i="7"/>
  <c r="Y145" i="7"/>
  <c r="Y147" i="7"/>
  <c r="Y149" i="7"/>
  <c r="Y151" i="7"/>
  <c r="Y153" i="7"/>
  <c r="Y155" i="7"/>
  <c r="Y157" i="7"/>
  <c r="Y159" i="7"/>
  <c r="Y161" i="7"/>
  <c r="Y163" i="7"/>
  <c r="Y165" i="7"/>
  <c r="Y167" i="7"/>
  <c r="Y169" i="7"/>
  <c r="Y171" i="7"/>
  <c r="Y173" i="7"/>
  <c r="Y175" i="7"/>
  <c r="Y177" i="7"/>
  <c r="Y179" i="7"/>
  <c r="Y181" i="7"/>
  <c r="Y183" i="7"/>
  <c r="Y185" i="7"/>
  <c r="Y187" i="7"/>
  <c r="Y189" i="7"/>
  <c r="Y191" i="7"/>
  <c r="Y193" i="7"/>
  <c r="X4" i="7"/>
  <c r="X15" i="7"/>
  <c r="Y25" i="7"/>
  <c r="X36" i="7"/>
  <c r="X47" i="7"/>
  <c r="Y57" i="7"/>
  <c r="X68" i="7"/>
  <c r="X79" i="7"/>
  <c r="Y89" i="7"/>
  <c r="X100" i="7"/>
  <c r="X111" i="7"/>
  <c r="X119" i="7"/>
  <c r="X123" i="7"/>
  <c r="X127" i="7"/>
  <c r="X131" i="7"/>
  <c r="X135" i="7"/>
  <c r="X139" i="7"/>
  <c r="X143" i="7"/>
  <c r="X147" i="7"/>
  <c r="X151" i="7"/>
  <c r="X155" i="7"/>
  <c r="X159" i="7"/>
  <c r="X163" i="7"/>
  <c r="X167" i="7"/>
  <c r="X171" i="7"/>
  <c r="X175" i="7"/>
  <c r="X179" i="7"/>
  <c r="X183" i="7"/>
  <c r="X187" i="7"/>
  <c r="X190" i="7"/>
  <c r="Y192" i="7"/>
  <c r="Y4" i="7"/>
  <c r="X7" i="7"/>
  <c r="Y17" i="7"/>
  <c r="X28" i="7"/>
  <c r="X39" i="7"/>
  <c r="Y49" i="7"/>
  <c r="X60" i="7"/>
  <c r="X71" i="7"/>
  <c r="Y81" i="7"/>
  <c r="X92" i="7"/>
  <c r="X103" i="7"/>
  <c r="X113" i="7"/>
  <c r="Y120" i="7"/>
  <c r="Y124" i="7"/>
  <c r="Y128" i="7"/>
  <c r="Y132" i="7"/>
  <c r="Y136" i="7"/>
  <c r="Y140" i="7"/>
  <c r="Y144" i="7"/>
  <c r="Y148" i="7"/>
  <c r="Y152" i="7"/>
  <c r="Y156" i="7"/>
  <c r="Y160" i="7"/>
  <c r="Y164" i="7"/>
  <c r="Y168" i="7"/>
  <c r="Y172" i="7"/>
  <c r="Y176" i="7"/>
  <c r="Y180" i="7"/>
  <c r="Y184" i="7"/>
  <c r="X188" i="7"/>
  <c r="Y190" i="7"/>
  <c r="X193" i="7"/>
  <c r="Y9" i="7"/>
  <c r="X20" i="7"/>
  <c r="X31" i="7"/>
  <c r="Y41" i="7"/>
  <c r="X52" i="7"/>
  <c r="X63" i="7"/>
  <c r="Y73" i="7"/>
  <c r="X84" i="7"/>
  <c r="X95" i="7"/>
  <c r="Y105" i="7"/>
  <c r="X115" i="7"/>
  <c r="X121" i="7"/>
  <c r="X125" i="7"/>
  <c r="X129" i="7"/>
  <c r="X133" i="7"/>
  <c r="Z133" i="7" s="1"/>
  <c r="X137" i="7"/>
  <c r="X141" i="7"/>
  <c r="X145" i="7"/>
  <c r="X149" i="7"/>
  <c r="X153" i="7"/>
  <c r="X157" i="7"/>
  <c r="X161" i="7"/>
  <c r="X165" i="7"/>
  <c r="X169" i="7"/>
  <c r="X173" i="7"/>
  <c r="X177" i="7"/>
  <c r="X181" i="7"/>
  <c r="X185" i="7"/>
  <c r="Y188" i="7"/>
  <c r="X191" i="7"/>
  <c r="X194" i="7"/>
  <c r="X23" i="7"/>
  <c r="Y65" i="7"/>
  <c r="X108" i="7"/>
  <c r="Y130" i="7"/>
  <c r="Z130" i="7" s="1"/>
  <c r="Y146" i="7"/>
  <c r="Y162" i="7"/>
  <c r="Y178" i="7"/>
  <c r="X192" i="7"/>
  <c r="Y33" i="7"/>
  <c r="X76" i="7"/>
  <c r="X117" i="7"/>
  <c r="Y134" i="7"/>
  <c r="Y150" i="7"/>
  <c r="Y166" i="7"/>
  <c r="Y182" i="7"/>
  <c r="Y194" i="7"/>
  <c r="X12" i="7"/>
  <c r="Z12" i="7" s="1"/>
  <c r="X55" i="7"/>
  <c r="Y97" i="7"/>
  <c r="Y126" i="7"/>
  <c r="Y142" i="7"/>
  <c r="Y158" i="7"/>
  <c r="Z158" i="7" s="1"/>
  <c r="Y174" i="7"/>
  <c r="X189" i="7"/>
  <c r="Y122" i="7"/>
  <c r="Y186" i="7"/>
  <c r="Y138" i="7"/>
  <c r="X87" i="7"/>
  <c r="Y170" i="7"/>
  <c r="Z170" i="7" s="1"/>
  <c r="X44" i="7"/>
  <c r="Y154" i="7"/>
  <c r="W167" i="7"/>
  <c r="W166" i="7"/>
  <c r="W135" i="7"/>
  <c r="W139" i="7"/>
  <c r="W150" i="7"/>
  <c r="W142" i="7"/>
  <c r="W165" i="7"/>
  <c r="W157" i="7"/>
  <c r="W149" i="7"/>
  <c r="W173" i="7"/>
  <c r="W178" i="7"/>
  <c r="W159" i="7"/>
  <c r="W180" i="7"/>
  <c r="W161" i="7"/>
  <c r="W152" i="7"/>
  <c r="H18" i="7"/>
  <c r="H17" i="7"/>
  <c r="K17" i="7" s="1"/>
  <c r="N17" i="7" s="1"/>
  <c r="Q17" i="7" s="1"/>
  <c r="T17" i="7" s="1"/>
  <c r="W17" i="7" s="1"/>
  <c r="Z17" i="7" s="1"/>
  <c r="K16" i="7"/>
  <c r="N16" i="7" s="1"/>
  <c r="Q16" i="7" s="1"/>
  <c r="T16" i="7" s="1"/>
  <c r="W16" i="7" s="1"/>
  <c r="Z16" i="7" s="1"/>
  <c r="W171" i="7"/>
  <c r="W148" i="7"/>
  <c r="W189" i="7"/>
  <c r="W132" i="7"/>
  <c r="W194" i="7"/>
  <c r="W154" i="7"/>
  <c r="W145" i="7"/>
  <c r="W172" i="7"/>
  <c r="W129" i="7"/>
  <c r="W151" i="7"/>
  <c r="W174" i="7"/>
  <c r="W146" i="7"/>
  <c r="W141" i="7"/>
  <c r="W177" i="7"/>
  <c r="W184" i="7"/>
  <c r="Z184" i="7" s="1"/>
  <c r="W155" i="7"/>
  <c r="W175" i="7"/>
  <c r="W136" i="7"/>
  <c r="W127" i="7"/>
  <c r="W182" i="7"/>
  <c r="W125" i="7"/>
  <c r="W191" i="7"/>
  <c r="W124" i="7"/>
  <c r="W164" i="7"/>
  <c r="W187" i="7"/>
  <c r="W193" i="7"/>
  <c r="W190" i="7"/>
  <c r="W188" i="7"/>
  <c r="W143" i="7"/>
  <c r="W168" i="7"/>
  <c r="W131" i="7"/>
  <c r="W134" i="7"/>
  <c r="W147" i="7"/>
  <c r="W126" i="7"/>
  <c r="W144" i="7"/>
  <c r="W186" i="7"/>
  <c r="W179" i="7"/>
  <c r="W163" i="7"/>
  <c r="W169" i="7"/>
  <c r="W156" i="7"/>
  <c r="AA2" i="7"/>
  <c r="AD2" i="7" s="1"/>
  <c r="Z140" i="7"/>
  <c r="Z160" i="7"/>
  <c r="W185" i="7"/>
  <c r="W137" i="7"/>
  <c r="W128" i="7"/>
  <c r="W181" i="7"/>
  <c r="J39" i="5"/>
  <c r="H39" i="5"/>
  <c r="J35" i="5"/>
  <c r="H35" i="5"/>
  <c r="J31" i="5"/>
  <c r="H31" i="5"/>
  <c r="J27" i="5"/>
  <c r="H27" i="5"/>
  <c r="J24" i="5"/>
  <c r="H24" i="5"/>
  <c r="J25" i="5"/>
  <c r="H25" i="5"/>
  <c r="J44" i="5"/>
  <c r="H44" i="5"/>
  <c r="J40" i="5"/>
  <c r="H40" i="5"/>
  <c r="J36" i="5"/>
  <c r="H36" i="5"/>
  <c r="J32" i="5"/>
  <c r="H32" i="5"/>
  <c r="J28" i="5"/>
  <c r="H28" i="5"/>
  <c r="J43" i="5"/>
  <c r="H43" i="5"/>
  <c r="J45" i="5"/>
  <c r="J41" i="5"/>
  <c r="H41" i="5"/>
  <c r="J37" i="5"/>
  <c r="H37" i="5"/>
  <c r="J33" i="5"/>
  <c r="H33" i="5"/>
  <c r="J29" i="5"/>
  <c r="H29" i="5"/>
  <c r="J42" i="5"/>
  <c r="H42" i="5"/>
  <c r="J38" i="5"/>
  <c r="H38" i="5"/>
  <c r="J34" i="5"/>
  <c r="H34" i="5"/>
  <c r="J30" i="5"/>
  <c r="H30" i="5"/>
  <c r="J26" i="5"/>
  <c r="H26" i="5"/>
  <c r="I61" i="5"/>
  <c r="I60" i="5"/>
  <c r="I57" i="5"/>
  <c r="F61" i="5"/>
  <c r="F60" i="5"/>
  <c r="F59" i="5"/>
  <c r="F58" i="5"/>
  <c r="F57" i="5"/>
  <c r="F56" i="5"/>
  <c r="F54" i="5"/>
  <c r="F53" i="5"/>
  <c r="F52" i="5"/>
  <c r="F51" i="5"/>
  <c r="F50" i="5"/>
  <c r="F49" i="5"/>
  <c r="F48" i="5"/>
  <c r="F47" i="5"/>
  <c r="F23" i="5"/>
  <c r="F22" i="5"/>
  <c r="F21" i="5"/>
  <c r="F20" i="5"/>
  <c r="F19" i="5"/>
  <c r="F18" i="5"/>
  <c r="F17" i="5"/>
  <c r="F16" i="5"/>
  <c r="F15" i="5"/>
  <c r="F14" i="5"/>
  <c r="F13" i="5"/>
  <c r="F12" i="5"/>
  <c r="F11" i="5"/>
  <c r="F10" i="5"/>
  <c r="F9" i="5"/>
  <c r="F8" i="5"/>
  <c r="F7" i="5"/>
  <c r="F6" i="5"/>
  <c r="F5" i="5"/>
  <c r="E20" i="1"/>
  <c r="E21" i="1"/>
  <c r="E22" i="1"/>
  <c r="E23" i="1"/>
  <c r="E24" i="1"/>
  <c r="E25" i="1"/>
  <c r="E26" i="1"/>
  <c r="E27" i="1"/>
  <c r="E28" i="1"/>
  <c r="E29" i="1"/>
  <c r="E55" i="1"/>
  <c r="E54" i="1"/>
  <c r="E53" i="1"/>
  <c r="E52" i="1"/>
  <c r="E51" i="1"/>
  <c r="E50" i="1"/>
  <c r="E49" i="1"/>
  <c r="E48" i="1"/>
  <c r="E47" i="1"/>
  <c r="E46" i="1"/>
  <c r="E45" i="1"/>
  <c r="E44" i="1"/>
  <c r="E43" i="1"/>
  <c r="E42" i="1"/>
  <c r="E41" i="1"/>
  <c r="E40" i="1"/>
  <c r="E39" i="1"/>
  <c r="E38" i="1"/>
  <c r="E37" i="1"/>
  <c r="E36" i="1"/>
  <c r="E35" i="1"/>
  <c r="E34" i="1"/>
  <c r="E33" i="1"/>
  <c r="E32" i="1"/>
  <c r="E31" i="1"/>
  <c r="E30" i="1"/>
  <c r="E19" i="1"/>
  <c r="E18" i="1"/>
  <c r="E17" i="1"/>
  <c r="E16" i="1"/>
  <c r="E15" i="1"/>
  <c r="E14" i="1"/>
  <c r="E13" i="1"/>
  <c r="E12" i="1"/>
  <c r="E11" i="1"/>
  <c r="E10" i="1"/>
  <c r="E9" i="1"/>
  <c r="E8" i="1"/>
  <c r="E7" i="1"/>
  <c r="E6" i="1"/>
  <c r="E5" i="1"/>
  <c r="Z178" i="7" l="1"/>
  <c r="Z8" i="7"/>
  <c r="Z167" i="7"/>
  <c r="Z13" i="7"/>
  <c r="Z185" i="7"/>
  <c r="Z7" i="7"/>
  <c r="Z6" i="7"/>
  <c r="Z5" i="7"/>
  <c r="AD6" i="7"/>
  <c r="AD9" i="7"/>
  <c r="AD12" i="7"/>
  <c r="AD15" i="7"/>
  <c r="AD18" i="7"/>
  <c r="AD21" i="7"/>
  <c r="AD24" i="7"/>
  <c r="AD27" i="7"/>
  <c r="AD30" i="7"/>
  <c r="AD33" i="7"/>
  <c r="AD36" i="7"/>
  <c r="AD39" i="7"/>
  <c r="AD42" i="7"/>
  <c r="AD45" i="7"/>
  <c r="AD48" i="7"/>
  <c r="AD51" i="7"/>
  <c r="AD54" i="7"/>
  <c r="AD57" i="7"/>
  <c r="AD60" i="7"/>
  <c r="AD63" i="7"/>
  <c r="AD66" i="7"/>
  <c r="AD69" i="7"/>
  <c r="AD72" i="7"/>
  <c r="AD75" i="7"/>
  <c r="AD78" i="7"/>
  <c r="AD81" i="7"/>
  <c r="AD84" i="7"/>
  <c r="AD87" i="7"/>
  <c r="AD90" i="7"/>
  <c r="AD93" i="7"/>
  <c r="AD96" i="7"/>
  <c r="AD99" i="7"/>
  <c r="AD102" i="7"/>
  <c r="AD105" i="7"/>
  <c r="AD108" i="7"/>
  <c r="AD111" i="7"/>
  <c r="AD114" i="7"/>
  <c r="AD117" i="7"/>
  <c r="AD120" i="7"/>
  <c r="AD123" i="7"/>
  <c r="AD126" i="7"/>
  <c r="AD129" i="7"/>
  <c r="AD132" i="7"/>
  <c r="AD135" i="7"/>
  <c r="AD138" i="7"/>
  <c r="AD141" i="7"/>
  <c r="AD144" i="7"/>
  <c r="AD147" i="7"/>
  <c r="AD150" i="7"/>
  <c r="AD153" i="7"/>
  <c r="AD156" i="7"/>
  <c r="AD159" i="7"/>
  <c r="AD162" i="7"/>
  <c r="AD165" i="7"/>
  <c r="AD168" i="7"/>
  <c r="AD171" i="7"/>
  <c r="AD174" i="7"/>
  <c r="AD177" i="7"/>
  <c r="AD180" i="7"/>
  <c r="AD183" i="7"/>
  <c r="AD186" i="7"/>
  <c r="AD189" i="7"/>
  <c r="AD192" i="7"/>
  <c r="AE4" i="7"/>
  <c r="AE6" i="7"/>
  <c r="AE9" i="7"/>
  <c r="AE12" i="7"/>
  <c r="AE15" i="7"/>
  <c r="AE18" i="7"/>
  <c r="AE21" i="7"/>
  <c r="AE24" i="7"/>
  <c r="AE27" i="7"/>
  <c r="AE30" i="7"/>
  <c r="AE33" i="7"/>
  <c r="AE36" i="7"/>
  <c r="AE39" i="7"/>
  <c r="AE42" i="7"/>
  <c r="AE45" i="7"/>
  <c r="AE48" i="7"/>
  <c r="AE51" i="7"/>
  <c r="AE54" i="7"/>
  <c r="AE57" i="7"/>
  <c r="AE60" i="7"/>
  <c r="AE63" i="7"/>
  <c r="AE66" i="7"/>
  <c r="AE69" i="7"/>
  <c r="AE72" i="7"/>
  <c r="AE75" i="7"/>
  <c r="AE78" i="7"/>
  <c r="AE81" i="7"/>
  <c r="AE84" i="7"/>
  <c r="AE87" i="7"/>
  <c r="AE90" i="7"/>
  <c r="AE93" i="7"/>
  <c r="AE96" i="7"/>
  <c r="AE99" i="7"/>
  <c r="AE102" i="7"/>
  <c r="AE105" i="7"/>
  <c r="AE108" i="7"/>
  <c r="AE111" i="7"/>
  <c r="AE114" i="7"/>
  <c r="AE117" i="7"/>
  <c r="AE120" i="7"/>
  <c r="AE123" i="7"/>
  <c r="AE126" i="7"/>
  <c r="AE129" i="7"/>
  <c r="AE132" i="7"/>
  <c r="AE135" i="7"/>
  <c r="AE138" i="7"/>
  <c r="AE141" i="7"/>
  <c r="AE144" i="7"/>
  <c r="AE147" i="7"/>
  <c r="AE150" i="7"/>
  <c r="AE153" i="7"/>
  <c r="AE156" i="7"/>
  <c r="AE159" i="7"/>
  <c r="AE162" i="7"/>
  <c r="AE165" i="7"/>
  <c r="AE168" i="7"/>
  <c r="AE171" i="7"/>
  <c r="AE174" i="7"/>
  <c r="AE177" i="7"/>
  <c r="AE180" i="7"/>
  <c r="AE183" i="7"/>
  <c r="AE186" i="7"/>
  <c r="AE189" i="7"/>
  <c r="AE192" i="7"/>
  <c r="AD4" i="7"/>
  <c r="AD7" i="7"/>
  <c r="AD10" i="7"/>
  <c r="AD13" i="7"/>
  <c r="AD16" i="7"/>
  <c r="AD19" i="7"/>
  <c r="AD22" i="7"/>
  <c r="AD25" i="7"/>
  <c r="AD28" i="7"/>
  <c r="AD31" i="7"/>
  <c r="AD34" i="7"/>
  <c r="AD37" i="7"/>
  <c r="AD40" i="7"/>
  <c r="AD43" i="7"/>
  <c r="AD46" i="7"/>
  <c r="AD49" i="7"/>
  <c r="AD52" i="7"/>
  <c r="AD55" i="7"/>
  <c r="AD58" i="7"/>
  <c r="AD61" i="7"/>
  <c r="AD64" i="7"/>
  <c r="AD67" i="7"/>
  <c r="AD70" i="7"/>
  <c r="AD73" i="7"/>
  <c r="AD76" i="7"/>
  <c r="AD79" i="7"/>
  <c r="AD82" i="7"/>
  <c r="AD85" i="7"/>
  <c r="AD88" i="7"/>
  <c r="AD91" i="7"/>
  <c r="AD94" i="7"/>
  <c r="AD97" i="7"/>
  <c r="AD100" i="7"/>
  <c r="AD103" i="7"/>
  <c r="AD106" i="7"/>
  <c r="AD109" i="7"/>
  <c r="AD112" i="7"/>
  <c r="AD115" i="7"/>
  <c r="AD118" i="7"/>
  <c r="AD121" i="7"/>
  <c r="AD124" i="7"/>
  <c r="AD127" i="7"/>
  <c r="AD130" i="7"/>
  <c r="AD133" i="7"/>
  <c r="AD136" i="7"/>
  <c r="AD139" i="7"/>
  <c r="AD142" i="7"/>
  <c r="AD145" i="7"/>
  <c r="AD148" i="7"/>
  <c r="AD151" i="7"/>
  <c r="AD154" i="7"/>
  <c r="AD157" i="7"/>
  <c r="AD160" i="7"/>
  <c r="AD163" i="7"/>
  <c r="AD166" i="7"/>
  <c r="AD169" i="7"/>
  <c r="AD172" i="7"/>
  <c r="AD175" i="7"/>
  <c r="AD178" i="7"/>
  <c r="AD181" i="7"/>
  <c r="AD184" i="7"/>
  <c r="AD187" i="7"/>
  <c r="AD190" i="7"/>
  <c r="AD193" i="7"/>
  <c r="AE7" i="7"/>
  <c r="AE10" i="7"/>
  <c r="AE13" i="7"/>
  <c r="AE16" i="7"/>
  <c r="AE19" i="7"/>
  <c r="AE22" i="7"/>
  <c r="AE25" i="7"/>
  <c r="AE28" i="7"/>
  <c r="AE31" i="7"/>
  <c r="AE34" i="7"/>
  <c r="AE37" i="7"/>
  <c r="AE40" i="7"/>
  <c r="AE43" i="7"/>
  <c r="AE46" i="7"/>
  <c r="AE49" i="7"/>
  <c r="AE52" i="7"/>
  <c r="AE55" i="7"/>
  <c r="AE58" i="7"/>
  <c r="AE61" i="7"/>
  <c r="AE64" i="7"/>
  <c r="AE67" i="7"/>
  <c r="AE70" i="7"/>
  <c r="AE73" i="7"/>
  <c r="AE76" i="7"/>
  <c r="AE79" i="7"/>
  <c r="AE82" i="7"/>
  <c r="AE85" i="7"/>
  <c r="AE88" i="7"/>
  <c r="AE91" i="7"/>
  <c r="AE94" i="7"/>
  <c r="AE97" i="7"/>
  <c r="AE100" i="7"/>
  <c r="AE103" i="7"/>
  <c r="AE106" i="7"/>
  <c r="AE109" i="7"/>
  <c r="AE112" i="7"/>
  <c r="AE115" i="7"/>
  <c r="AE118" i="7"/>
  <c r="AE121" i="7"/>
  <c r="AE124" i="7"/>
  <c r="AE127" i="7"/>
  <c r="AE130" i="7"/>
  <c r="AE133" i="7"/>
  <c r="AE136" i="7"/>
  <c r="AE139" i="7"/>
  <c r="AE142" i="7"/>
  <c r="AE145" i="7"/>
  <c r="AE148" i="7"/>
  <c r="AE151" i="7"/>
  <c r="AE154" i="7"/>
  <c r="AE157" i="7"/>
  <c r="AE160" i="7"/>
  <c r="AE163" i="7"/>
  <c r="AE166" i="7"/>
  <c r="AE169" i="7"/>
  <c r="AE172" i="7"/>
  <c r="AE175" i="7"/>
  <c r="AE178" i="7"/>
  <c r="AE181" i="7"/>
  <c r="AE184" i="7"/>
  <c r="AE187" i="7"/>
  <c r="AE190" i="7"/>
  <c r="AE193" i="7"/>
  <c r="AD5" i="7"/>
  <c r="AD8" i="7"/>
  <c r="AD11" i="7"/>
  <c r="AD14" i="7"/>
  <c r="AD17" i="7"/>
  <c r="AD20" i="7"/>
  <c r="AD23" i="7"/>
  <c r="AD26" i="7"/>
  <c r="AD29" i="7"/>
  <c r="AD32" i="7"/>
  <c r="AD35" i="7"/>
  <c r="AD38" i="7"/>
  <c r="AD41" i="7"/>
  <c r="AD44" i="7"/>
  <c r="AD47" i="7"/>
  <c r="AD50" i="7"/>
  <c r="AD53" i="7"/>
  <c r="AD56" i="7"/>
  <c r="AD59" i="7"/>
  <c r="AD62" i="7"/>
  <c r="AD65" i="7"/>
  <c r="AD68" i="7"/>
  <c r="AD71" i="7"/>
  <c r="AD74" i="7"/>
  <c r="AD77" i="7"/>
  <c r="AD80" i="7"/>
  <c r="AD83" i="7"/>
  <c r="AE5" i="7"/>
  <c r="AE8" i="7"/>
  <c r="AE11" i="7"/>
  <c r="AE14" i="7"/>
  <c r="AE17" i="7"/>
  <c r="AE20" i="7"/>
  <c r="AE23" i="7"/>
  <c r="AE26" i="7"/>
  <c r="AE29" i="7"/>
  <c r="AE32" i="7"/>
  <c r="AE35" i="7"/>
  <c r="AE38" i="7"/>
  <c r="AE41" i="7"/>
  <c r="AE44" i="7"/>
  <c r="AE47" i="7"/>
  <c r="AE50" i="7"/>
  <c r="AE53" i="7"/>
  <c r="AE56" i="7"/>
  <c r="AE59" i="7"/>
  <c r="AE62" i="7"/>
  <c r="AE65" i="7"/>
  <c r="AE68" i="7"/>
  <c r="AE71" i="7"/>
  <c r="AE74" i="7"/>
  <c r="AE77" i="7"/>
  <c r="AE80" i="7"/>
  <c r="AE83" i="7"/>
  <c r="AE86" i="7"/>
  <c r="AE89" i="7"/>
  <c r="AE92" i="7"/>
  <c r="AE95" i="7"/>
  <c r="AE98" i="7"/>
  <c r="AE101" i="7"/>
  <c r="AE104" i="7"/>
  <c r="AE107" i="7"/>
  <c r="AE110" i="7"/>
  <c r="AE113" i="7"/>
  <c r="AE116" i="7"/>
  <c r="AE119" i="7"/>
  <c r="AE122" i="7"/>
  <c r="AE125" i="7"/>
  <c r="AE128" i="7"/>
  <c r="AE131" i="7"/>
  <c r="AE134" i="7"/>
  <c r="AE137" i="7"/>
  <c r="AE140" i="7"/>
  <c r="AE143" i="7"/>
  <c r="AE146" i="7"/>
  <c r="AE149" i="7"/>
  <c r="AE152" i="7"/>
  <c r="AE155" i="7"/>
  <c r="AE158" i="7"/>
  <c r="AE161" i="7"/>
  <c r="AE164" i="7"/>
  <c r="AE167" i="7"/>
  <c r="AE170" i="7"/>
  <c r="AE173" i="7"/>
  <c r="AE176" i="7"/>
  <c r="AE179" i="7"/>
  <c r="AE182" i="7"/>
  <c r="AE185" i="7"/>
  <c r="AE188" i="7"/>
  <c r="AE191" i="7"/>
  <c r="AE194" i="7"/>
  <c r="AD92" i="7"/>
  <c r="AD110" i="7"/>
  <c r="AD128" i="7"/>
  <c r="AD146" i="7"/>
  <c r="AD164" i="7"/>
  <c r="AD182" i="7"/>
  <c r="AD95" i="7"/>
  <c r="AD113" i="7"/>
  <c r="AD131" i="7"/>
  <c r="AD149" i="7"/>
  <c r="AD167" i="7"/>
  <c r="AD185" i="7"/>
  <c r="AD98" i="7"/>
  <c r="AD116" i="7"/>
  <c r="AD134" i="7"/>
  <c r="AD152" i="7"/>
  <c r="AD170" i="7"/>
  <c r="AD188" i="7"/>
  <c r="AD101" i="7"/>
  <c r="AD119" i="7"/>
  <c r="AD137" i="7"/>
  <c r="AD155" i="7"/>
  <c r="AD173" i="7"/>
  <c r="AD191" i="7"/>
  <c r="AD86" i="7"/>
  <c r="AD104" i="7"/>
  <c r="AD122" i="7"/>
  <c r="AD140" i="7"/>
  <c r="AD158" i="7"/>
  <c r="AD176" i="7"/>
  <c r="AD194" i="7"/>
  <c r="AD89" i="7"/>
  <c r="AD107" i="7"/>
  <c r="AD125" i="7"/>
  <c r="AD143" i="7"/>
  <c r="AD161" i="7"/>
  <c r="AD179" i="7"/>
  <c r="Z182" i="7"/>
  <c r="Z4" i="7"/>
  <c r="Z9" i="7"/>
  <c r="Z11" i="7"/>
  <c r="Z15" i="7"/>
  <c r="AB6" i="7"/>
  <c r="AB8" i="7"/>
  <c r="AB10" i="7"/>
  <c r="AB12" i="7"/>
  <c r="AB14" i="7"/>
  <c r="AB16" i="7"/>
  <c r="AB18" i="7"/>
  <c r="AB20" i="7"/>
  <c r="AB22" i="7"/>
  <c r="AB24" i="7"/>
  <c r="AB26" i="7"/>
  <c r="AB28" i="7"/>
  <c r="AB30" i="7"/>
  <c r="AB32" i="7"/>
  <c r="AB34" i="7"/>
  <c r="AB36" i="7"/>
  <c r="AB38" i="7"/>
  <c r="AB40" i="7"/>
  <c r="AB42" i="7"/>
  <c r="AB44" i="7"/>
  <c r="AB46" i="7"/>
  <c r="AB48" i="7"/>
  <c r="AB50" i="7"/>
  <c r="AB52" i="7"/>
  <c r="AB54" i="7"/>
  <c r="AB56" i="7"/>
  <c r="AB58" i="7"/>
  <c r="AB60" i="7"/>
  <c r="AB62" i="7"/>
  <c r="AB64" i="7"/>
  <c r="AB66" i="7"/>
  <c r="AB68" i="7"/>
  <c r="AB70" i="7"/>
  <c r="AB72" i="7"/>
  <c r="AB74" i="7"/>
  <c r="AB76" i="7"/>
  <c r="AB78" i="7"/>
  <c r="AB80" i="7"/>
  <c r="AB82" i="7"/>
  <c r="AB84" i="7"/>
  <c r="AB86" i="7"/>
  <c r="AB88" i="7"/>
  <c r="AB90" i="7"/>
  <c r="AB92" i="7"/>
  <c r="AB94" i="7"/>
  <c r="AB96" i="7"/>
  <c r="AB98" i="7"/>
  <c r="AB100" i="7"/>
  <c r="AB102" i="7"/>
  <c r="AB104" i="7"/>
  <c r="AB106" i="7"/>
  <c r="AB108" i="7"/>
  <c r="AB110" i="7"/>
  <c r="AB112" i="7"/>
  <c r="AB114" i="7"/>
  <c r="AB116" i="7"/>
  <c r="AB118" i="7"/>
  <c r="AB120" i="7"/>
  <c r="AB122" i="7"/>
  <c r="AB124" i="7"/>
  <c r="AB126" i="7"/>
  <c r="AB128" i="7"/>
  <c r="AB130" i="7"/>
  <c r="AB132" i="7"/>
  <c r="AB134" i="7"/>
  <c r="AB136" i="7"/>
  <c r="AB138" i="7"/>
  <c r="AB140" i="7"/>
  <c r="AB142" i="7"/>
  <c r="AB144" i="7"/>
  <c r="AB146" i="7"/>
  <c r="AB148" i="7"/>
  <c r="AB150" i="7"/>
  <c r="AB152" i="7"/>
  <c r="AB154" i="7"/>
  <c r="AB156" i="7"/>
  <c r="AB158" i="7"/>
  <c r="AB160" i="7"/>
  <c r="AB162" i="7"/>
  <c r="AB164" i="7"/>
  <c r="AB166" i="7"/>
  <c r="AB168" i="7"/>
  <c r="AB170" i="7"/>
  <c r="AB172" i="7"/>
  <c r="AB174" i="7"/>
  <c r="AA5" i="7"/>
  <c r="AA7" i="7"/>
  <c r="AA9" i="7"/>
  <c r="AA11" i="7"/>
  <c r="AA13" i="7"/>
  <c r="AA15" i="7"/>
  <c r="AA17" i="7"/>
  <c r="AA19" i="7"/>
  <c r="AA21" i="7"/>
  <c r="AA23" i="7"/>
  <c r="AA25" i="7"/>
  <c r="AA27" i="7"/>
  <c r="AA29" i="7"/>
  <c r="AA31" i="7"/>
  <c r="AA33" i="7"/>
  <c r="AA35" i="7"/>
  <c r="AA37" i="7"/>
  <c r="AA39" i="7"/>
  <c r="AA41" i="7"/>
  <c r="AA43" i="7"/>
  <c r="AA45" i="7"/>
  <c r="AA47" i="7"/>
  <c r="AA49" i="7"/>
  <c r="AA51" i="7"/>
  <c r="AA53" i="7"/>
  <c r="AA55" i="7"/>
  <c r="AA57" i="7"/>
  <c r="AA59" i="7"/>
  <c r="AA61" i="7"/>
  <c r="AA63" i="7"/>
  <c r="AA65" i="7"/>
  <c r="AA67" i="7"/>
  <c r="AA69" i="7"/>
  <c r="AA71" i="7"/>
  <c r="AA73" i="7"/>
  <c r="AA75" i="7"/>
  <c r="AA77" i="7"/>
  <c r="AA79" i="7"/>
  <c r="AA81" i="7"/>
  <c r="AA83" i="7"/>
  <c r="AA85" i="7"/>
  <c r="AA87" i="7"/>
  <c r="AA89" i="7"/>
  <c r="AA91" i="7"/>
  <c r="AA93" i="7"/>
  <c r="AA95" i="7"/>
  <c r="AA97" i="7"/>
  <c r="AA99" i="7"/>
  <c r="AA101" i="7"/>
  <c r="AA103" i="7"/>
  <c r="AA105" i="7"/>
  <c r="AA107" i="7"/>
  <c r="AA109" i="7"/>
  <c r="AA111" i="7"/>
  <c r="AA113" i="7"/>
  <c r="AA115" i="7"/>
  <c r="AA117" i="7"/>
  <c r="AA119" i="7"/>
  <c r="AA121" i="7"/>
  <c r="AA123" i="7"/>
  <c r="AA125" i="7"/>
  <c r="AA127" i="7"/>
  <c r="AA129" i="7"/>
  <c r="AA131" i="7"/>
  <c r="AA133" i="7"/>
  <c r="AA135" i="7"/>
  <c r="AA137" i="7"/>
  <c r="AA139" i="7"/>
  <c r="AA141" i="7"/>
  <c r="AA143" i="7"/>
  <c r="AA145" i="7"/>
  <c r="AA147" i="7"/>
  <c r="AA149" i="7"/>
  <c r="AA151" i="7"/>
  <c r="AA153" i="7"/>
  <c r="AA155" i="7"/>
  <c r="AA157" i="7"/>
  <c r="AA159" i="7"/>
  <c r="AA161" i="7"/>
  <c r="AA163" i="7"/>
  <c r="AA165" i="7"/>
  <c r="AA167" i="7"/>
  <c r="AA169" i="7"/>
  <c r="AA171" i="7"/>
  <c r="AA173" i="7"/>
  <c r="AB5" i="7"/>
  <c r="AB7" i="7"/>
  <c r="AB9" i="7"/>
  <c r="AB11" i="7"/>
  <c r="AB13" i="7"/>
  <c r="AB15" i="7"/>
  <c r="AB17" i="7"/>
  <c r="AB19" i="7"/>
  <c r="AB21" i="7"/>
  <c r="AB23" i="7"/>
  <c r="AB25" i="7"/>
  <c r="AB27" i="7"/>
  <c r="AB29" i="7"/>
  <c r="AB31" i="7"/>
  <c r="AB33" i="7"/>
  <c r="AB35" i="7"/>
  <c r="AB37" i="7"/>
  <c r="AB39" i="7"/>
  <c r="AB41" i="7"/>
  <c r="AB43" i="7"/>
  <c r="AB45" i="7"/>
  <c r="AB47" i="7"/>
  <c r="AB49" i="7"/>
  <c r="AB51" i="7"/>
  <c r="AB53" i="7"/>
  <c r="AB55" i="7"/>
  <c r="AB57" i="7"/>
  <c r="AB59" i="7"/>
  <c r="AB61" i="7"/>
  <c r="AB63" i="7"/>
  <c r="AB65" i="7"/>
  <c r="AB67" i="7"/>
  <c r="AB69" i="7"/>
  <c r="AB71" i="7"/>
  <c r="AB73" i="7"/>
  <c r="AB75" i="7"/>
  <c r="AB77" i="7"/>
  <c r="AB79" i="7"/>
  <c r="AB81" i="7"/>
  <c r="AB83" i="7"/>
  <c r="AB85" i="7"/>
  <c r="AB87" i="7"/>
  <c r="AB89" i="7"/>
  <c r="AB91" i="7"/>
  <c r="AB93" i="7"/>
  <c r="AB95" i="7"/>
  <c r="AB97" i="7"/>
  <c r="AB99" i="7"/>
  <c r="AB101" i="7"/>
  <c r="AB103" i="7"/>
  <c r="AB105" i="7"/>
  <c r="AB107" i="7"/>
  <c r="AB109" i="7"/>
  <c r="AB111" i="7"/>
  <c r="AB113" i="7"/>
  <c r="AB115" i="7"/>
  <c r="AB117" i="7"/>
  <c r="AB119" i="7"/>
  <c r="AB121" i="7"/>
  <c r="AB123" i="7"/>
  <c r="AB125" i="7"/>
  <c r="AB127" i="7"/>
  <c r="AB129" i="7"/>
  <c r="AB131" i="7"/>
  <c r="AB133" i="7"/>
  <c r="AB135" i="7"/>
  <c r="AB137" i="7"/>
  <c r="AB139" i="7"/>
  <c r="AB141" i="7"/>
  <c r="AB143" i="7"/>
  <c r="AB145" i="7"/>
  <c r="AB147" i="7"/>
  <c r="AB149" i="7"/>
  <c r="AB151" i="7"/>
  <c r="AB153" i="7"/>
  <c r="AB155" i="7"/>
  <c r="AB157" i="7"/>
  <c r="AB159" i="7"/>
  <c r="AB161" i="7"/>
  <c r="AB163" i="7"/>
  <c r="AB165" i="7"/>
  <c r="AB167" i="7"/>
  <c r="AB169" i="7"/>
  <c r="AB171" i="7"/>
  <c r="AB173" i="7"/>
  <c r="AA12" i="7"/>
  <c r="AC12" i="7" s="1"/>
  <c r="AF12" i="7" s="1"/>
  <c r="AA20" i="7"/>
  <c r="AA28" i="7"/>
  <c r="AA36" i="7"/>
  <c r="AA44" i="7"/>
  <c r="AA52" i="7"/>
  <c r="AA60" i="7"/>
  <c r="AA68" i="7"/>
  <c r="AA76" i="7"/>
  <c r="AA84" i="7"/>
  <c r="AA92" i="7"/>
  <c r="AA100" i="7"/>
  <c r="AA108" i="7"/>
  <c r="AA116" i="7"/>
  <c r="AA124" i="7"/>
  <c r="AA132" i="7"/>
  <c r="AA140" i="7"/>
  <c r="AA148" i="7"/>
  <c r="AA156" i="7"/>
  <c r="AA164" i="7"/>
  <c r="AA172" i="7"/>
  <c r="AA176" i="7"/>
  <c r="AA178" i="7"/>
  <c r="AA180" i="7"/>
  <c r="AA182" i="7"/>
  <c r="AA184" i="7"/>
  <c r="AA186" i="7"/>
  <c r="AA188" i="7"/>
  <c r="AA190" i="7"/>
  <c r="AA192" i="7"/>
  <c r="AA194" i="7"/>
  <c r="AA6" i="7"/>
  <c r="AC6" i="7" s="1"/>
  <c r="AF6" i="7" s="1"/>
  <c r="AA14" i="7"/>
  <c r="AC14" i="7" s="1"/>
  <c r="AF14" i="7" s="1"/>
  <c r="AA22" i="7"/>
  <c r="AA30" i="7"/>
  <c r="AA38" i="7"/>
  <c r="AA46" i="7"/>
  <c r="AA54" i="7"/>
  <c r="AA62" i="7"/>
  <c r="AA70" i="7"/>
  <c r="AA78" i="7"/>
  <c r="AA86" i="7"/>
  <c r="AA94" i="7"/>
  <c r="AA102" i="7"/>
  <c r="AA110" i="7"/>
  <c r="AA118" i="7"/>
  <c r="AA126" i="7"/>
  <c r="AA134" i="7"/>
  <c r="AA142" i="7"/>
  <c r="AA150" i="7"/>
  <c r="AA158" i="7"/>
  <c r="AA166" i="7"/>
  <c r="AA174" i="7"/>
  <c r="AB176" i="7"/>
  <c r="AB178" i="7"/>
  <c r="AB180" i="7"/>
  <c r="AB182" i="7"/>
  <c r="AB184" i="7"/>
  <c r="AB186" i="7"/>
  <c r="AB188" i="7"/>
  <c r="AB190" i="7"/>
  <c r="AB192" i="7"/>
  <c r="AB194" i="7"/>
  <c r="AA10" i="7"/>
  <c r="AC10" i="7" s="1"/>
  <c r="AF10" i="7" s="1"/>
  <c r="AA18" i="7"/>
  <c r="AA26" i="7"/>
  <c r="AA34" i="7"/>
  <c r="AA42" i="7"/>
  <c r="AA50" i="7"/>
  <c r="AA58" i="7"/>
  <c r="AA66" i="7"/>
  <c r="AA74" i="7"/>
  <c r="AA82" i="7"/>
  <c r="AA90" i="7"/>
  <c r="AA98" i="7"/>
  <c r="AA106" i="7"/>
  <c r="AA114" i="7"/>
  <c r="AA122" i="7"/>
  <c r="AA130" i="7"/>
  <c r="AA138" i="7"/>
  <c r="AA146" i="7"/>
  <c r="AA154" i="7"/>
  <c r="AA162" i="7"/>
  <c r="AA170" i="7"/>
  <c r="AC170" i="7" s="1"/>
  <c r="AB175" i="7"/>
  <c r="AB177" i="7"/>
  <c r="AB179" i="7"/>
  <c r="AB181" i="7"/>
  <c r="AB183" i="7"/>
  <c r="AB185" i="7"/>
  <c r="AB187" i="7"/>
  <c r="AB189" i="7"/>
  <c r="AB191" i="7"/>
  <c r="AB193" i="7"/>
  <c r="AA4" i="7"/>
  <c r="AA32" i="7"/>
  <c r="AA64" i="7"/>
  <c r="AA96" i="7"/>
  <c r="AA128" i="7"/>
  <c r="AA160" i="7"/>
  <c r="AA179" i="7"/>
  <c r="AA187" i="7"/>
  <c r="AB4" i="7"/>
  <c r="AA8" i="7"/>
  <c r="AC8" i="7" s="1"/>
  <c r="AF8" i="7" s="1"/>
  <c r="AA40" i="7"/>
  <c r="AA72" i="7"/>
  <c r="AA104" i="7"/>
  <c r="AA136" i="7"/>
  <c r="AA168" i="7"/>
  <c r="AA181" i="7"/>
  <c r="AA189" i="7"/>
  <c r="AA24" i="7"/>
  <c r="AA56" i="7"/>
  <c r="AA88" i="7"/>
  <c r="AA120" i="7"/>
  <c r="AA152" i="7"/>
  <c r="AA177" i="7"/>
  <c r="AA185" i="7"/>
  <c r="AA193" i="7"/>
  <c r="AA112" i="7"/>
  <c r="AA191" i="7"/>
  <c r="AA16" i="7"/>
  <c r="AC16" i="7" s="1"/>
  <c r="AF16" i="7" s="1"/>
  <c r="AA144" i="7"/>
  <c r="AA48" i="7"/>
  <c r="AA175" i="7"/>
  <c r="AA80" i="7"/>
  <c r="AA183" i="7"/>
  <c r="G56" i="5"/>
  <c r="G57" i="5"/>
  <c r="G58" i="5"/>
  <c r="G61" i="5"/>
  <c r="G59" i="5"/>
  <c r="G60" i="5"/>
  <c r="Z193" i="7"/>
  <c r="Z157" i="7"/>
  <c r="Z139" i="7"/>
  <c r="Z183" i="7"/>
  <c r="Z128" i="7"/>
  <c r="Z137" i="7"/>
  <c r="Z152" i="7"/>
  <c r="Z148" i="7"/>
  <c r="Z173" i="7"/>
  <c r="Z138" i="7"/>
  <c r="Z189" i="7"/>
  <c r="Z164" i="7"/>
  <c r="Z172" i="7"/>
  <c r="Z126" i="7"/>
  <c r="Z174" i="7"/>
  <c r="Z168" i="7"/>
  <c r="H20" i="7"/>
  <c r="H19" i="7"/>
  <c r="K19" i="7" s="1"/>
  <c r="N19" i="7" s="1"/>
  <c r="Q19" i="7" s="1"/>
  <c r="T19" i="7" s="1"/>
  <c r="W19" i="7" s="1"/>
  <c r="Z19" i="7" s="1"/>
  <c r="AC19" i="7" s="1"/>
  <c r="AF19" i="7" s="1"/>
  <c r="K18" i="7"/>
  <c r="N18" i="7" s="1"/>
  <c r="Q18" i="7" s="1"/>
  <c r="T18" i="7" s="1"/>
  <c r="W18" i="7" s="1"/>
  <c r="Z18" i="7" s="1"/>
  <c r="Z155" i="7"/>
  <c r="Z150" i="7"/>
  <c r="Z149" i="7"/>
  <c r="AC149" i="7" s="1"/>
  <c r="Z161" i="7"/>
  <c r="Z171" i="7"/>
  <c r="Z176" i="7"/>
  <c r="Z188" i="7"/>
  <c r="Z124" i="7"/>
  <c r="Z166" i="7"/>
  <c r="Z194" i="7"/>
  <c r="Z151" i="7"/>
  <c r="AC151" i="7" s="1"/>
  <c r="J49" i="5"/>
  <c r="H49" i="5"/>
  <c r="J53" i="5"/>
  <c r="H53" i="5"/>
  <c r="J48" i="5"/>
  <c r="H48" i="5"/>
  <c r="J50" i="5"/>
  <c r="H50" i="5"/>
  <c r="J54" i="5"/>
  <c r="H54" i="5"/>
  <c r="J52" i="5"/>
  <c r="H52" i="5"/>
  <c r="J47" i="5"/>
  <c r="H47" i="5"/>
  <c r="J51" i="5"/>
  <c r="H51" i="5"/>
  <c r="Z136" i="7"/>
  <c r="Z142" i="7"/>
  <c r="Z129" i="7"/>
  <c r="Z144" i="7"/>
  <c r="Z191" i="7"/>
  <c r="Z134" i="7"/>
  <c r="Z143" i="7"/>
  <c r="Z186" i="7"/>
  <c r="Z147" i="7"/>
  <c r="Z175" i="7"/>
  <c r="Z153" i="7"/>
  <c r="Z127" i="7"/>
  <c r="Z146" i="7"/>
  <c r="Z165" i="7"/>
  <c r="Z132" i="7"/>
  <c r="Z131" i="7"/>
  <c r="Z192" i="7"/>
  <c r="Z177" i="7"/>
  <c r="Z159" i="7"/>
  <c r="Z141" i="7"/>
  <c r="Z162" i="7"/>
  <c r="Z180" i="7"/>
  <c r="Z187" i="7"/>
  <c r="Z190" i="7"/>
  <c r="Z154" i="7"/>
  <c r="Z135" i="7"/>
  <c r="Z125" i="7"/>
  <c r="Z145" i="7"/>
  <c r="Z181" i="7"/>
  <c r="Z156" i="7"/>
  <c r="Z169" i="7"/>
  <c r="Z163" i="7"/>
  <c r="Z179" i="7"/>
  <c r="G5" i="5"/>
  <c r="H5" i="5" s="1"/>
  <c r="G54" i="5"/>
  <c r="G48" i="5"/>
  <c r="G41" i="5"/>
  <c r="G39" i="5"/>
  <c r="G30" i="5"/>
  <c r="G35" i="5"/>
  <c r="G22" i="5"/>
  <c r="G23" i="5"/>
  <c r="G24" i="5"/>
  <c r="G25" i="5"/>
  <c r="G11" i="5"/>
  <c r="H11" i="5" s="1"/>
  <c r="G8" i="5"/>
  <c r="H8" i="5" s="1"/>
  <c r="I8" i="5" s="1"/>
  <c r="G55" i="5"/>
  <c r="G37" i="5"/>
  <c r="G19" i="5"/>
  <c r="G14" i="5"/>
  <c r="G49" i="5"/>
  <c r="G47" i="5"/>
  <c r="G52" i="5"/>
  <c r="G45" i="5"/>
  <c r="H45" i="5" s="1"/>
  <c r="G43" i="5"/>
  <c r="G34" i="5"/>
  <c r="G32" i="5"/>
  <c r="G26" i="5"/>
  <c r="G27" i="5"/>
  <c r="G28" i="5"/>
  <c r="G29" i="5"/>
  <c r="G12" i="5"/>
  <c r="H12" i="5" s="1"/>
  <c r="G9" i="5"/>
  <c r="G46" i="5"/>
  <c r="H46" i="5" s="1"/>
  <c r="G18" i="5"/>
  <c r="G21" i="5"/>
  <c r="G53" i="5"/>
  <c r="G51" i="5"/>
  <c r="G40" i="5"/>
  <c r="G42" i="5"/>
  <c r="G33" i="5"/>
  <c r="G38" i="5"/>
  <c r="G36" i="5"/>
  <c r="G15" i="5"/>
  <c r="G16" i="5"/>
  <c r="G17" i="5"/>
  <c r="G13" i="5"/>
  <c r="G10" i="5"/>
  <c r="H10" i="5" s="1"/>
  <c r="G6" i="5"/>
  <c r="H6" i="5" s="1"/>
  <c r="G50" i="5"/>
  <c r="G44" i="5"/>
  <c r="G31" i="5"/>
  <c r="G20" i="5"/>
  <c r="G7" i="5"/>
  <c r="H7" i="5" s="1"/>
  <c r="I7" i="5" s="1"/>
  <c r="J15" i="5"/>
  <c r="H15" i="5"/>
  <c r="J19" i="5"/>
  <c r="H19" i="5"/>
  <c r="J23" i="5"/>
  <c r="H23" i="5"/>
  <c r="J16" i="5"/>
  <c r="H16" i="5"/>
  <c r="J20" i="5"/>
  <c r="H20" i="5"/>
  <c r="J13" i="5"/>
  <c r="H13" i="5"/>
  <c r="J17" i="5"/>
  <c r="H17" i="5"/>
  <c r="J21" i="5"/>
  <c r="H21" i="5"/>
  <c r="J14" i="5"/>
  <c r="H14" i="5"/>
  <c r="J18" i="5"/>
  <c r="H18" i="5"/>
  <c r="J22" i="5"/>
  <c r="H22" i="5"/>
  <c r="J6" i="5"/>
  <c r="J10" i="5"/>
  <c r="J11" i="5"/>
  <c r="J7" i="5"/>
  <c r="J8" i="5"/>
  <c r="J12" i="5"/>
  <c r="J9" i="5"/>
  <c r="H9" i="5"/>
  <c r="J5" i="5"/>
  <c r="I59" i="5"/>
  <c r="I58" i="5"/>
  <c r="E61" i="5"/>
  <c r="D61" i="5"/>
  <c r="E60" i="5"/>
  <c r="D60" i="5"/>
  <c r="E59" i="5"/>
  <c r="D59" i="5"/>
  <c r="E58" i="5"/>
  <c r="D58" i="5"/>
  <c r="E57" i="5"/>
  <c r="D57" i="5"/>
  <c r="E56" i="5"/>
  <c r="D56" i="5"/>
  <c r="E55" i="5"/>
  <c r="D55" i="5"/>
  <c r="E54" i="5"/>
  <c r="D54" i="5"/>
  <c r="E53" i="5"/>
  <c r="D53" i="5"/>
  <c r="E52" i="5"/>
  <c r="D52" i="5"/>
  <c r="E51" i="5"/>
  <c r="D51" i="5"/>
  <c r="E50" i="5"/>
  <c r="D50" i="5"/>
  <c r="E49" i="5"/>
  <c r="D49" i="5"/>
  <c r="E48" i="5"/>
  <c r="D48" i="5"/>
  <c r="E47" i="5"/>
  <c r="D47" i="5"/>
  <c r="E23" i="5"/>
  <c r="D23" i="5"/>
  <c r="E22" i="5"/>
  <c r="D22" i="5"/>
  <c r="E21" i="5"/>
  <c r="D21" i="5"/>
  <c r="E20" i="5"/>
  <c r="D20" i="5"/>
  <c r="E19" i="5"/>
  <c r="D19" i="5"/>
  <c r="E18" i="5"/>
  <c r="D18" i="5"/>
  <c r="E17" i="5"/>
  <c r="D17" i="5"/>
  <c r="E16" i="5"/>
  <c r="D16" i="5"/>
  <c r="E15" i="5"/>
  <c r="D15" i="5"/>
  <c r="E14" i="5"/>
  <c r="D14" i="5"/>
  <c r="E13" i="5"/>
  <c r="D13" i="5"/>
  <c r="E12" i="5"/>
  <c r="D12" i="5"/>
  <c r="E11" i="5"/>
  <c r="D11" i="5"/>
  <c r="E10" i="5"/>
  <c r="D10" i="5"/>
  <c r="E9" i="5"/>
  <c r="D9" i="5"/>
  <c r="E8" i="5"/>
  <c r="D8" i="5"/>
  <c r="E7" i="5"/>
  <c r="D7" i="5"/>
  <c r="E6" i="5"/>
  <c r="D6" i="5"/>
  <c r="E5" i="5"/>
  <c r="D5" i="5"/>
  <c r="G336" i="1"/>
  <c r="G335" i="1"/>
  <c r="G334" i="1"/>
  <c r="G333" i="1"/>
  <c r="G332" i="1"/>
  <c r="G331" i="1"/>
  <c r="G330" i="1"/>
  <c r="G329" i="1"/>
  <c r="G328" i="1"/>
  <c r="G327" i="1"/>
  <c r="G326" i="1"/>
  <c r="G325" i="1"/>
  <c r="G324" i="1"/>
  <c r="G323" i="1"/>
  <c r="G322" i="1"/>
  <c r="G321" i="1"/>
  <c r="G320" i="1"/>
  <c r="G319" i="1"/>
  <c r="G318" i="1"/>
  <c r="G317" i="1"/>
  <c r="G316" i="1"/>
  <c r="G315" i="1"/>
  <c r="G314" i="1"/>
  <c r="G313" i="1"/>
  <c r="G312" i="1"/>
  <c r="G311" i="1"/>
  <c r="G310" i="1"/>
  <c r="G309" i="1"/>
  <c r="G308" i="1"/>
  <c r="G307" i="1"/>
  <c r="G306" i="1"/>
  <c r="G305" i="1"/>
  <c r="G304" i="1"/>
  <c r="G303" i="1"/>
  <c r="G302" i="1"/>
  <c r="G301" i="1"/>
  <c r="G300" i="1"/>
  <c r="G299" i="1"/>
  <c r="G298" i="1"/>
  <c r="G297" i="1"/>
  <c r="G296" i="1"/>
  <c r="G295" i="1"/>
  <c r="G294" i="1"/>
  <c r="G293" i="1"/>
  <c r="G292" i="1"/>
  <c r="G291" i="1"/>
  <c r="G290" i="1"/>
  <c r="G289" i="1"/>
  <c r="G288" i="1"/>
  <c r="G287" i="1"/>
  <c r="G286" i="1"/>
  <c r="G285" i="1"/>
  <c r="G284" i="1"/>
  <c r="G283" i="1"/>
  <c r="G282" i="1"/>
  <c r="G281" i="1"/>
  <c r="G280" i="1"/>
  <c r="G279" i="1"/>
  <c r="G278" i="1"/>
  <c r="G277" i="1"/>
  <c r="G276" i="1"/>
  <c r="G275" i="1"/>
  <c r="G274" i="1"/>
  <c r="G273" i="1"/>
  <c r="G272" i="1"/>
  <c r="G271" i="1"/>
  <c r="G270" i="1"/>
  <c r="G269" i="1"/>
  <c r="G268" i="1"/>
  <c r="G267" i="1"/>
  <c r="G266" i="1"/>
  <c r="G265" i="1"/>
  <c r="G264" i="1"/>
  <c r="G263" i="1"/>
  <c r="G262" i="1"/>
  <c r="G261" i="1"/>
  <c r="G260" i="1"/>
  <c r="G259" i="1"/>
  <c r="G258" i="1"/>
  <c r="G257" i="1"/>
  <c r="G256" i="1"/>
  <c r="G255" i="1"/>
  <c r="G254" i="1"/>
  <c r="G253" i="1"/>
  <c r="G252" i="1"/>
  <c r="G251" i="1"/>
  <c r="G250" i="1"/>
  <c r="G249" i="1"/>
  <c r="G248" i="1"/>
  <c r="G247" i="1"/>
  <c r="G246" i="1"/>
  <c r="G245" i="1"/>
  <c r="G244" i="1"/>
  <c r="G243" i="1"/>
  <c r="G242" i="1"/>
  <c r="G241" i="1"/>
  <c r="G240" i="1"/>
  <c r="G239" i="1"/>
  <c r="G238" i="1"/>
  <c r="G237" i="1"/>
  <c r="G236" i="1"/>
  <c r="G235" i="1"/>
  <c r="G234" i="1"/>
  <c r="G233" i="1"/>
  <c r="G232" i="1"/>
  <c r="G231" i="1"/>
  <c r="G230" i="1"/>
  <c r="G229" i="1"/>
  <c r="G228" i="1"/>
  <c r="G227" i="1"/>
  <c r="G226" i="1"/>
  <c r="G225" i="1"/>
  <c r="G224" i="1"/>
  <c r="G223" i="1"/>
  <c r="G222" i="1"/>
  <c r="G221" i="1"/>
  <c r="G220" i="1"/>
  <c r="G219" i="1"/>
  <c r="G218" i="1"/>
  <c r="G217" i="1"/>
  <c r="G216" i="1"/>
  <c r="G215" i="1"/>
  <c r="G214" i="1"/>
  <c r="G213" i="1"/>
  <c r="G212" i="1"/>
  <c r="G211" i="1"/>
  <c r="G210" i="1"/>
  <c r="G209" i="1"/>
  <c r="G208" i="1"/>
  <c r="G207" i="1"/>
  <c r="G206" i="1"/>
  <c r="G205" i="1"/>
  <c r="G204" i="1"/>
  <c r="G203" i="1"/>
  <c r="G202" i="1"/>
  <c r="G201" i="1"/>
  <c r="G200" i="1"/>
  <c r="G199" i="1"/>
  <c r="G198" i="1"/>
  <c r="G197" i="1"/>
  <c r="G196" i="1"/>
  <c r="G195" i="1"/>
  <c r="G194" i="1"/>
  <c r="G193" i="1"/>
  <c r="G192" i="1"/>
  <c r="G191" i="1"/>
  <c r="G190" i="1"/>
  <c r="G189" i="1"/>
  <c r="G188" i="1"/>
  <c r="G187" i="1"/>
  <c r="G186" i="1"/>
  <c r="G185" i="1"/>
  <c r="G184" i="1"/>
  <c r="G183" i="1"/>
  <c r="G182" i="1"/>
  <c r="G181" i="1"/>
  <c r="G180" i="1"/>
  <c r="G179" i="1"/>
  <c r="G178" i="1"/>
  <c r="G177" i="1"/>
  <c r="G176" i="1"/>
  <c r="G175" i="1"/>
  <c r="G174" i="1"/>
  <c r="G173" i="1"/>
  <c r="G172" i="1"/>
  <c r="G171" i="1"/>
  <c r="G170" i="1"/>
  <c r="G169" i="1"/>
  <c r="G168" i="1"/>
  <c r="G167" i="1"/>
  <c r="G166" i="1"/>
  <c r="G165" i="1"/>
  <c r="G164" i="1"/>
  <c r="G163" i="1"/>
  <c r="G162" i="1"/>
  <c r="G161" i="1"/>
  <c r="G160" i="1"/>
  <c r="G159" i="1"/>
  <c r="G158" i="1"/>
  <c r="G157" i="1"/>
  <c r="G156" i="1"/>
  <c r="G155" i="1"/>
  <c r="G154" i="1"/>
  <c r="G153" i="1"/>
  <c r="G152" i="1"/>
  <c r="G151" i="1"/>
  <c r="G150" i="1"/>
  <c r="G149" i="1"/>
  <c r="G148" i="1"/>
  <c r="G147" i="1"/>
  <c r="G146" i="1"/>
  <c r="G145" i="1"/>
  <c r="G144" i="1"/>
  <c r="G143" i="1"/>
  <c r="G142" i="1"/>
  <c r="G141" i="1"/>
  <c r="G140" i="1"/>
  <c r="G139" i="1"/>
  <c r="G138" i="1"/>
  <c r="G137" i="1"/>
  <c r="G136" i="1"/>
  <c r="G135" i="1"/>
  <c r="G134" i="1"/>
  <c r="G133" i="1"/>
  <c r="G132" i="1"/>
  <c r="G131" i="1"/>
  <c r="G130" i="1"/>
  <c r="G129" i="1"/>
  <c r="G128" i="1"/>
  <c r="G127" i="1"/>
  <c r="G124" i="1"/>
  <c r="G123" i="1"/>
  <c r="G122" i="1"/>
  <c r="G121" i="1"/>
  <c r="G120" i="1"/>
  <c r="G119" i="1"/>
  <c r="G118" i="1"/>
  <c r="G117" i="1"/>
  <c r="G116" i="1"/>
  <c r="G115" i="1"/>
  <c r="G114" i="1"/>
  <c r="G113" i="1"/>
  <c r="G112" i="1"/>
  <c r="G111" i="1"/>
  <c r="G110" i="1"/>
  <c r="G109" i="1"/>
  <c r="G108" i="1"/>
  <c r="G107" i="1"/>
  <c r="G106" i="1"/>
  <c r="G105" i="1"/>
  <c r="G104" i="1"/>
  <c r="G103" i="1"/>
  <c r="G102" i="1"/>
  <c r="G101" i="1"/>
  <c r="G100" i="1"/>
  <c r="G99" i="1"/>
  <c r="G98" i="1"/>
  <c r="G97" i="1"/>
  <c r="G96" i="1"/>
  <c r="G95" i="1"/>
  <c r="G94" i="1"/>
  <c r="G93" i="1"/>
  <c r="G92" i="1"/>
  <c r="G91" i="1"/>
  <c r="G90" i="1"/>
  <c r="G89" i="1"/>
  <c r="G88" i="1"/>
  <c r="G87" i="1"/>
  <c r="G86" i="1"/>
  <c r="G85" i="1"/>
  <c r="G84" i="1"/>
  <c r="G83" i="1"/>
  <c r="G82" i="1"/>
  <c r="G81" i="1"/>
  <c r="G80" i="1"/>
  <c r="G79" i="1"/>
  <c r="G78" i="1"/>
  <c r="G77" i="1"/>
  <c r="G75" i="1"/>
  <c r="G74" i="1"/>
  <c r="G73" i="1"/>
  <c r="G72" i="1"/>
  <c r="G71" i="1"/>
  <c r="G70" i="1"/>
  <c r="G69" i="1"/>
  <c r="G68" i="1"/>
  <c r="G67" i="1"/>
  <c r="G66" i="1"/>
  <c r="G65" i="1"/>
  <c r="G64" i="1"/>
  <c r="G63" i="1"/>
  <c r="G62" i="1"/>
  <c r="G61" i="1"/>
  <c r="G60" i="1"/>
  <c r="G59" i="1"/>
  <c r="G58" i="1"/>
  <c r="G57" i="1"/>
  <c r="G56" i="1"/>
  <c r="AC139" i="7" l="1"/>
  <c r="AC185" i="7"/>
  <c r="AC180" i="7"/>
  <c r="AC17" i="7"/>
  <c r="AF17" i="7" s="1"/>
  <c r="AC9" i="7"/>
  <c r="AF9" i="7" s="1"/>
  <c r="AC7" i="7"/>
  <c r="AF7" i="7" s="1"/>
  <c r="AC4" i="7"/>
  <c r="AF4" i="7" s="1"/>
  <c r="AC13" i="7"/>
  <c r="AF13" i="7" s="1"/>
  <c r="AC5" i="7"/>
  <c r="AF5" i="7" s="1"/>
  <c r="AC11" i="7"/>
  <c r="AF11" i="7" s="1"/>
  <c r="AC15" i="7"/>
  <c r="AF15" i="7" s="1"/>
  <c r="AC18" i="7"/>
  <c r="AF18" i="7" s="1"/>
  <c r="AC186" i="7"/>
  <c r="AC156" i="7"/>
  <c r="AC179" i="7"/>
  <c r="AC163" i="7"/>
  <c r="AC190" i="7"/>
  <c r="AC145" i="7"/>
  <c r="AC191" i="7"/>
  <c r="AC168" i="7"/>
  <c r="AC187" i="7"/>
  <c r="AC146" i="7"/>
  <c r="AC125" i="7"/>
  <c r="H22" i="7"/>
  <c r="H21" i="7"/>
  <c r="K21" i="7" s="1"/>
  <c r="N21" i="7" s="1"/>
  <c r="Q21" i="7" s="1"/>
  <c r="T21" i="7" s="1"/>
  <c r="W21" i="7" s="1"/>
  <c r="Z21" i="7" s="1"/>
  <c r="AC21" i="7" s="1"/>
  <c r="AF21" i="7" s="1"/>
  <c r="K20" i="7"/>
  <c r="N20" i="7" s="1"/>
  <c r="Q20" i="7" s="1"/>
  <c r="T20" i="7" s="1"/>
  <c r="W20" i="7" s="1"/>
  <c r="Z20" i="7" s="1"/>
  <c r="AC20" i="7" s="1"/>
  <c r="AF20" i="7" s="1"/>
  <c r="AC158" i="7"/>
  <c r="AC177" i="7"/>
  <c r="AC194" i="7"/>
  <c r="AC150" i="7"/>
  <c r="AC136" i="7"/>
  <c r="AC192" i="7"/>
  <c r="AC188" i="7"/>
  <c r="AC159" i="7"/>
  <c r="AC166" i="7"/>
  <c r="AC167" i="7"/>
  <c r="AC147" i="7"/>
  <c r="AC175" i="7"/>
  <c r="AC169" i="7"/>
  <c r="AC183" i="7"/>
  <c r="AC173" i="7"/>
  <c r="AC157" i="7"/>
  <c r="AC137" i="7"/>
  <c r="AC127" i="7"/>
  <c r="AC128" i="7"/>
  <c r="AC124" i="7"/>
  <c r="AC133" i="7"/>
  <c r="AC131" i="7"/>
  <c r="AC143" i="7"/>
  <c r="AC132" i="7"/>
  <c r="AC144" i="7"/>
  <c r="AF144" i="7" s="1"/>
  <c r="AC130" i="7"/>
  <c r="AC161" i="7"/>
  <c r="AC160" i="7"/>
  <c r="AC172" i="7"/>
  <c r="AC189" i="7"/>
  <c r="AC176" i="7"/>
  <c r="AC154" i="7"/>
  <c r="AF154" i="7" s="1"/>
  <c r="AC134" i="7"/>
  <c r="AC142" i="7"/>
  <c r="AC141" i="7"/>
  <c r="AC184" i="7"/>
  <c r="AF184" i="7" s="1"/>
  <c r="AC174" i="7"/>
  <c r="AC155" i="7"/>
  <c r="AC171" i="7"/>
  <c r="AC135" i="7"/>
  <c r="AC126" i="7"/>
  <c r="AC138" i="7"/>
  <c r="AC148" i="7"/>
  <c r="AC153" i="7"/>
  <c r="AC182" i="7"/>
  <c r="AC162" i="7"/>
  <c r="AC129" i="7"/>
  <c r="AC140" i="7"/>
  <c r="AC152" i="7"/>
  <c r="AC164" i="7"/>
  <c r="AC165" i="7"/>
  <c r="AC178" i="7"/>
  <c r="AC193" i="7"/>
  <c r="AC181" i="7"/>
  <c r="AG2" i="7"/>
  <c r="AF149" i="7"/>
  <c r="AF180" i="7"/>
  <c r="J2" i="5"/>
  <c r="H58" i="5" s="1"/>
  <c r="I23" i="5"/>
  <c r="I32" i="5"/>
  <c r="I10" i="5"/>
  <c r="I11" i="5"/>
  <c r="I41" i="5"/>
  <c r="I40" i="5"/>
  <c r="I16" i="5"/>
  <c r="I26" i="5"/>
  <c r="I36" i="5"/>
  <c r="I29" i="5"/>
  <c r="I21" i="5"/>
  <c r="I52" i="5"/>
  <c r="I25" i="5"/>
  <c r="I28" i="5"/>
  <c r="I42" i="5"/>
  <c r="I39" i="5"/>
  <c r="I51" i="5"/>
  <c r="I30" i="5"/>
  <c r="I53" i="5"/>
  <c r="I47" i="5"/>
  <c r="I14" i="5"/>
  <c r="I35" i="5"/>
  <c r="I20" i="5"/>
  <c r="I13" i="5"/>
  <c r="I55" i="5"/>
  <c r="I27" i="5"/>
  <c r="I19" i="5"/>
  <c r="I24" i="5"/>
  <c r="I49" i="5"/>
  <c r="I37" i="5"/>
  <c r="I48" i="5"/>
  <c r="I43" i="5"/>
  <c r="I18" i="5"/>
  <c r="I5" i="5"/>
  <c r="I31" i="5"/>
  <c r="I33" i="5"/>
  <c r="I50" i="5"/>
  <c r="I15" i="5"/>
  <c r="I17" i="5"/>
  <c r="I44" i="5"/>
  <c r="I12" i="5"/>
  <c r="I9" i="5"/>
  <c r="I38" i="5"/>
  <c r="I22" i="5"/>
  <c r="I54" i="5"/>
  <c r="I46" i="5"/>
  <c r="I45" i="5"/>
  <c r="I6" i="5"/>
  <c r="I34" i="5"/>
  <c r="AH5" i="7" l="1"/>
  <c r="AH7" i="7"/>
  <c r="AH9" i="7"/>
  <c r="AH11" i="7"/>
  <c r="AH13" i="7"/>
  <c r="AH15" i="7"/>
  <c r="AH17" i="7"/>
  <c r="AH19" i="7"/>
  <c r="AH21" i="7"/>
  <c r="AH23" i="7"/>
  <c r="AH25" i="7"/>
  <c r="AH27" i="7"/>
  <c r="AH29" i="7"/>
  <c r="AH31" i="7"/>
  <c r="AH33" i="7"/>
  <c r="AH35" i="7"/>
  <c r="AH37" i="7"/>
  <c r="AH39" i="7"/>
  <c r="AH41" i="7"/>
  <c r="AH43" i="7"/>
  <c r="AH45" i="7"/>
  <c r="AH47" i="7"/>
  <c r="AH49" i="7"/>
  <c r="AH51" i="7"/>
  <c r="AH53" i="7"/>
  <c r="AH55" i="7"/>
  <c r="AH57" i="7"/>
  <c r="AH59" i="7"/>
  <c r="AH61" i="7"/>
  <c r="AH63" i="7"/>
  <c r="AH65" i="7"/>
  <c r="AH67" i="7"/>
  <c r="AH69" i="7"/>
  <c r="AH71" i="7"/>
  <c r="AH73" i="7"/>
  <c r="AH75" i="7"/>
  <c r="AH77" i="7"/>
  <c r="AH79" i="7"/>
  <c r="AH81" i="7"/>
  <c r="AH83" i="7"/>
  <c r="AH85" i="7"/>
  <c r="AH87" i="7"/>
  <c r="AH89" i="7"/>
  <c r="AH91" i="7"/>
  <c r="AH93" i="7"/>
  <c r="AH95" i="7"/>
  <c r="AH97" i="7"/>
  <c r="AH99" i="7"/>
  <c r="AH101" i="7"/>
  <c r="AH103" i="7"/>
  <c r="AH105" i="7"/>
  <c r="AH107" i="7"/>
  <c r="AH109" i="7"/>
  <c r="AH111" i="7"/>
  <c r="AH113" i="7"/>
  <c r="AH115" i="7"/>
  <c r="AH117" i="7"/>
  <c r="AH119" i="7"/>
  <c r="AH121" i="7"/>
  <c r="AH123" i="7"/>
  <c r="AH125" i="7"/>
  <c r="AH127" i="7"/>
  <c r="AH129" i="7"/>
  <c r="AH131" i="7"/>
  <c r="AH133" i="7"/>
  <c r="AH135" i="7"/>
  <c r="AH137" i="7"/>
  <c r="AH139" i="7"/>
  <c r="AH141" i="7"/>
  <c r="AH143" i="7"/>
  <c r="AH145" i="7"/>
  <c r="AH147" i="7"/>
  <c r="AH149" i="7"/>
  <c r="AH151" i="7"/>
  <c r="AH153" i="7"/>
  <c r="AH155" i="7"/>
  <c r="AH157" i="7"/>
  <c r="AH159" i="7"/>
  <c r="AH161" i="7"/>
  <c r="AH163" i="7"/>
  <c r="AH165" i="7"/>
  <c r="AH167" i="7"/>
  <c r="AH169" i="7"/>
  <c r="AH171" i="7"/>
  <c r="AH173" i="7"/>
  <c r="AH175" i="7"/>
  <c r="AH177" i="7"/>
  <c r="AH179" i="7"/>
  <c r="AH181" i="7"/>
  <c r="AH183" i="7"/>
  <c r="AH185" i="7"/>
  <c r="AH187" i="7"/>
  <c r="AH189" i="7"/>
  <c r="AH191" i="7"/>
  <c r="AH193" i="7"/>
  <c r="AG4" i="7"/>
  <c r="AG6" i="7"/>
  <c r="AG8" i="7"/>
  <c r="AG10" i="7"/>
  <c r="AG12" i="7"/>
  <c r="AG14" i="7"/>
  <c r="AG16" i="7"/>
  <c r="AG18" i="7"/>
  <c r="AG20" i="7"/>
  <c r="AG22" i="7"/>
  <c r="AG24" i="7"/>
  <c r="AG26" i="7"/>
  <c r="AG28" i="7"/>
  <c r="AG30" i="7"/>
  <c r="AG32" i="7"/>
  <c r="AG34" i="7"/>
  <c r="AG36" i="7"/>
  <c r="AG38" i="7"/>
  <c r="AG40" i="7"/>
  <c r="AG42" i="7"/>
  <c r="AG44" i="7"/>
  <c r="AG46" i="7"/>
  <c r="AG48" i="7"/>
  <c r="AG50" i="7"/>
  <c r="AG52" i="7"/>
  <c r="AG54" i="7"/>
  <c r="AG56" i="7"/>
  <c r="AG58" i="7"/>
  <c r="AG60" i="7"/>
  <c r="AG62" i="7"/>
  <c r="AG64" i="7"/>
  <c r="AG66" i="7"/>
  <c r="AG68" i="7"/>
  <c r="AG70" i="7"/>
  <c r="AG72" i="7"/>
  <c r="AG74" i="7"/>
  <c r="AG76" i="7"/>
  <c r="AG78" i="7"/>
  <c r="AG80" i="7"/>
  <c r="AG82" i="7"/>
  <c r="AG84" i="7"/>
  <c r="AG86" i="7"/>
  <c r="AG88" i="7"/>
  <c r="AG90" i="7"/>
  <c r="AG92" i="7"/>
  <c r="AG94" i="7"/>
  <c r="AG96" i="7"/>
  <c r="AG98" i="7"/>
  <c r="AG100" i="7"/>
  <c r="AG102" i="7"/>
  <c r="AG104" i="7"/>
  <c r="AG106" i="7"/>
  <c r="AG108" i="7"/>
  <c r="AG110" i="7"/>
  <c r="AG112" i="7"/>
  <c r="AG114" i="7"/>
  <c r="AG116" i="7"/>
  <c r="AG118" i="7"/>
  <c r="AG120" i="7"/>
  <c r="AG122" i="7"/>
  <c r="AG124" i="7"/>
  <c r="AG126" i="7"/>
  <c r="AG128" i="7"/>
  <c r="AG130" i="7"/>
  <c r="AG132" i="7"/>
  <c r="AG134" i="7"/>
  <c r="AG136" i="7"/>
  <c r="AG138" i="7"/>
  <c r="AG140" i="7"/>
  <c r="AG142" i="7"/>
  <c r="AG144" i="7"/>
  <c r="AG146" i="7"/>
  <c r="AG148" i="7"/>
  <c r="AG150" i="7"/>
  <c r="AG152" i="7"/>
  <c r="AG154" i="7"/>
  <c r="AG156" i="7"/>
  <c r="AG158" i="7"/>
  <c r="AG160" i="7"/>
  <c r="AG162" i="7"/>
  <c r="AG164" i="7"/>
  <c r="AG166" i="7"/>
  <c r="AG168" i="7"/>
  <c r="AG170" i="7"/>
  <c r="AG172" i="7"/>
  <c r="AG174" i="7"/>
  <c r="AG176" i="7"/>
  <c r="AG178" i="7"/>
  <c r="AG180" i="7"/>
  <c r="AG182" i="7"/>
  <c r="AG184" i="7"/>
  <c r="AG186" i="7"/>
  <c r="AG188" i="7"/>
  <c r="AG190" i="7"/>
  <c r="AG192" i="7"/>
  <c r="AG194" i="7"/>
  <c r="AG5" i="7"/>
  <c r="AG7" i="7"/>
  <c r="AI7" i="7" s="1"/>
  <c r="AG9" i="7"/>
  <c r="AG11" i="7"/>
  <c r="AI11" i="7" s="1"/>
  <c r="AG13" i="7"/>
  <c r="AI13" i="7" s="1"/>
  <c r="AG15" i="7"/>
  <c r="AI15" i="7" s="1"/>
  <c r="AG17" i="7"/>
  <c r="AI17" i="7" s="1"/>
  <c r="AG19" i="7"/>
  <c r="AI19" i="7" s="1"/>
  <c r="AG21" i="7"/>
  <c r="AG23" i="7"/>
  <c r="AG25" i="7"/>
  <c r="AG27" i="7"/>
  <c r="AG29" i="7"/>
  <c r="AG31" i="7"/>
  <c r="AG33" i="7"/>
  <c r="AG35" i="7"/>
  <c r="AG37" i="7"/>
  <c r="AG39" i="7"/>
  <c r="AG41" i="7"/>
  <c r="AG43" i="7"/>
  <c r="AG45" i="7"/>
  <c r="AG47" i="7"/>
  <c r="AG49" i="7"/>
  <c r="AG51" i="7"/>
  <c r="AG53" i="7"/>
  <c r="AG55" i="7"/>
  <c r="AG57" i="7"/>
  <c r="AG59" i="7"/>
  <c r="AG61" i="7"/>
  <c r="AG63" i="7"/>
  <c r="AG65" i="7"/>
  <c r="AG67" i="7"/>
  <c r="AG69" i="7"/>
  <c r="AG71" i="7"/>
  <c r="AG73" i="7"/>
  <c r="AG75" i="7"/>
  <c r="AG77" i="7"/>
  <c r="AG79" i="7"/>
  <c r="AG81" i="7"/>
  <c r="AH8" i="7"/>
  <c r="AH16" i="7"/>
  <c r="AH24" i="7"/>
  <c r="AH32" i="7"/>
  <c r="AH40" i="7"/>
  <c r="AH48" i="7"/>
  <c r="AH56" i="7"/>
  <c r="AH64" i="7"/>
  <c r="AH72" i="7"/>
  <c r="AH80" i="7"/>
  <c r="AG85" i="7"/>
  <c r="AG89" i="7"/>
  <c r="AG93" i="7"/>
  <c r="AG97" i="7"/>
  <c r="AG101" i="7"/>
  <c r="AG105" i="7"/>
  <c r="AG109" i="7"/>
  <c r="AG113" i="7"/>
  <c r="AG117" i="7"/>
  <c r="AG121" i="7"/>
  <c r="AG125" i="7"/>
  <c r="AG129" i="7"/>
  <c r="AG133" i="7"/>
  <c r="AG137" i="7"/>
  <c r="AG141" i="7"/>
  <c r="AG145" i="7"/>
  <c r="AG149" i="7"/>
  <c r="AG153" i="7"/>
  <c r="AG157" i="7"/>
  <c r="AG161" i="7"/>
  <c r="AG165" i="7"/>
  <c r="AG169" i="7"/>
  <c r="AG173" i="7"/>
  <c r="AG177" i="7"/>
  <c r="AG181" i="7"/>
  <c r="AG185" i="7"/>
  <c r="AG189" i="7"/>
  <c r="AG193" i="7"/>
  <c r="AH10" i="7"/>
  <c r="AH18" i="7"/>
  <c r="AH26" i="7"/>
  <c r="AH34" i="7"/>
  <c r="AH42" i="7"/>
  <c r="AH50" i="7"/>
  <c r="AH58" i="7"/>
  <c r="AH66" i="7"/>
  <c r="AH74" i="7"/>
  <c r="AH82" i="7"/>
  <c r="AH86" i="7"/>
  <c r="AH90" i="7"/>
  <c r="AH94" i="7"/>
  <c r="AH98" i="7"/>
  <c r="AH102" i="7"/>
  <c r="AH106" i="7"/>
  <c r="AH110" i="7"/>
  <c r="AH114" i="7"/>
  <c r="AH118" i="7"/>
  <c r="AH122" i="7"/>
  <c r="AH126" i="7"/>
  <c r="AH130" i="7"/>
  <c r="AH134" i="7"/>
  <c r="AH138" i="7"/>
  <c r="AH142" i="7"/>
  <c r="AH146" i="7"/>
  <c r="AH150" i="7"/>
  <c r="AH154" i="7"/>
  <c r="AH158" i="7"/>
  <c r="AH162" i="7"/>
  <c r="AH166" i="7"/>
  <c r="AH170" i="7"/>
  <c r="AH174" i="7"/>
  <c r="AH178" i="7"/>
  <c r="AH182" i="7"/>
  <c r="AH186" i="7"/>
  <c r="AH190" i="7"/>
  <c r="AH194" i="7"/>
  <c r="AH12" i="7"/>
  <c r="AH20" i="7"/>
  <c r="AH28" i="7"/>
  <c r="AH36" i="7"/>
  <c r="AH44" i="7"/>
  <c r="AH52" i="7"/>
  <c r="AH60" i="7"/>
  <c r="AH68" i="7"/>
  <c r="AH76" i="7"/>
  <c r="AG83" i="7"/>
  <c r="AG87" i="7"/>
  <c r="AG91" i="7"/>
  <c r="AG95" i="7"/>
  <c r="AG99" i="7"/>
  <c r="AG103" i="7"/>
  <c r="AG107" i="7"/>
  <c r="AG111" i="7"/>
  <c r="AG115" i="7"/>
  <c r="AG119" i="7"/>
  <c r="AG123" i="7"/>
  <c r="AG127" i="7"/>
  <c r="AG131" i="7"/>
  <c r="AG135" i="7"/>
  <c r="AG139" i="7"/>
  <c r="AG143" i="7"/>
  <c r="AG147" i="7"/>
  <c r="AG151" i="7"/>
  <c r="AG155" i="7"/>
  <c r="AG159" i="7"/>
  <c r="AG163" i="7"/>
  <c r="AG167" i="7"/>
  <c r="AG171" i="7"/>
  <c r="AG175" i="7"/>
  <c r="AG179" i="7"/>
  <c r="AG183" i="7"/>
  <c r="AG187" i="7"/>
  <c r="AG191" i="7"/>
  <c r="AH4" i="7"/>
  <c r="AH6" i="7"/>
  <c r="AH14" i="7"/>
  <c r="AH22" i="7"/>
  <c r="AH30" i="7"/>
  <c r="AH38" i="7"/>
  <c r="AH46" i="7"/>
  <c r="AH54" i="7"/>
  <c r="AH62" i="7"/>
  <c r="AH70" i="7"/>
  <c r="AH78" i="7"/>
  <c r="AH84" i="7"/>
  <c r="AH88" i="7"/>
  <c r="AH92" i="7"/>
  <c r="AH96" i="7"/>
  <c r="AH100" i="7"/>
  <c r="AH104" i="7"/>
  <c r="AH108" i="7"/>
  <c r="AH112" i="7"/>
  <c r="AH116" i="7"/>
  <c r="AH120" i="7"/>
  <c r="AH124" i="7"/>
  <c r="AH128" i="7"/>
  <c r="AH132" i="7"/>
  <c r="AH136" i="7"/>
  <c r="AH140" i="7"/>
  <c r="AH144" i="7"/>
  <c r="AH148" i="7"/>
  <c r="AH152" i="7"/>
  <c r="AH156" i="7"/>
  <c r="AH160" i="7"/>
  <c r="AH164" i="7"/>
  <c r="AH168" i="7"/>
  <c r="AH172" i="7"/>
  <c r="AH176" i="7"/>
  <c r="AH180" i="7"/>
  <c r="AH184" i="7"/>
  <c r="AH188" i="7"/>
  <c r="AH192" i="7"/>
  <c r="AI21" i="7"/>
  <c r="AI5" i="7"/>
  <c r="AI9" i="7"/>
  <c r="H59" i="5"/>
  <c r="AF191" i="7"/>
  <c r="AF145" i="7"/>
  <c r="AF158" i="7"/>
  <c r="AF169" i="7"/>
  <c r="AF175" i="7"/>
  <c r="AI175" i="7" s="1"/>
  <c r="AF162" i="7"/>
  <c r="AF176" i="7"/>
  <c r="AF138" i="7"/>
  <c r="AF190" i="7"/>
  <c r="AF135" i="7"/>
  <c r="AF173" i="7"/>
  <c r="AF136" i="7"/>
  <c r="AF192" i="7"/>
  <c r="AF128" i="7"/>
  <c r="AF150" i="7"/>
  <c r="H24" i="7"/>
  <c r="H23" i="7"/>
  <c r="K23" i="7" s="1"/>
  <c r="N23" i="7" s="1"/>
  <c r="Q23" i="7" s="1"/>
  <c r="T23" i="7" s="1"/>
  <c r="W23" i="7" s="1"/>
  <c r="Z23" i="7" s="1"/>
  <c r="AC23" i="7" s="1"/>
  <c r="AF23" i="7" s="1"/>
  <c r="AI23" i="7" s="1"/>
  <c r="K22" i="7"/>
  <c r="N22" i="7" s="1"/>
  <c r="Q22" i="7" s="1"/>
  <c r="T22" i="7" s="1"/>
  <c r="W22" i="7" s="1"/>
  <c r="Z22" i="7" s="1"/>
  <c r="AC22" i="7" s="1"/>
  <c r="AF22" i="7" s="1"/>
  <c r="AF168" i="7"/>
  <c r="AF186" i="7"/>
  <c r="AF126" i="7"/>
  <c r="AF132" i="7"/>
  <c r="AF188" i="7"/>
  <c r="AF151" i="7"/>
  <c r="AF170" i="7"/>
  <c r="AF166" i="7"/>
  <c r="AF174" i="7"/>
  <c r="H56" i="5"/>
  <c r="I56" i="5" s="1"/>
  <c r="H57" i="5"/>
  <c r="H61" i="5"/>
  <c r="H60" i="5"/>
  <c r="AF130" i="7"/>
  <c r="AF134" i="7"/>
  <c r="AF124" i="7"/>
  <c r="AF182" i="7"/>
  <c r="AF148" i="7"/>
  <c r="AF160" i="7"/>
  <c r="AF164" i="7"/>
  <c r="AF193" i="7"/>
  <c r="AF146" i="7"/>
  <c r="AF143" i="7"/>
  <c r="AF133" i="7"/>
  <c r="AF125" i="7"/>
  <c r="AF137" i="7"/>
  <c r="AF163" i="7"/>
  <c r="AF156" i="7"/>
  <c r="AF161" i="7"/>
  <c r="AF127" i="7"/>
  <c r="AF141" i="7"/>
  <c r="AF140" i="7"/>
  <c r="AF157" i="7"/>
  <c r="AF178" i="7"/>
  <c r="AF183" i="7"/>
  <c r="AF187" i="7"/>
  <c r="AF177" i="7"/>
  <c r="AF147" i="7"/>
  <c r="AF142" i="7"/>
  <c r="AF129" i="7"/>
  <c r="AF167" i="7"/>
  <c r="AF165" i="7"/>
  <c r="AF172" i="7"/>
  <c r="AF194" i="7"/>
  <c r="AF179" i="7"/>
  <c r="AF153" i="7"/>
  <c r="AF159" i="7"/>
  <c r="AI159" i="7" s="1"/>
  <c r="AF171" i="7"/>
  <c r="AF139" i="7"/>
  <c r="AF131" i="7"/>
  <c r="AF155" i="7"/>
  <c r="AF152" i="7"/>
  <c r="AF185" i="7"/>
  <c r="AF189" i="7"/>
  <c r="AF181" i="7"/>
  <c r="AJ2" i="7"/>
  <c r="AI22" i="7" l="1"/>
  <c r="AI184" i="7"/>
  <c r="AI186" i="7"/>
  <c r="AI4" i="7"/>
  <c r="AI20" i="7"/>
  <c r="AI18" i="7"/>
  <c r="AJ5" i="7"/>
  <c r="AJ7" i="7"/>
  <c r="AJ9" i="7"/>
  <c r="AJ11" i="7"/>
  <c r="AJ13" i="7"/>
  <c r="AJ15" i="7"/>
  <c r="AJ17" i="7"/>
  <c r="AJ19" i="7"/>
  <c r="AJ21" i="7"/>
  <c r="AJ23" i="7"/>
  <c r="AJ25" i="7"/>
  <c r="AJ27" i="7"/>
  <c r="AJ29" i="7"/>
  <c r="AJ31" i="7"/>
  <c r="AJ33" i="7"/>
  <c r="AJ35" i="7"/>
  <c r="AJ37" i="7"/>
  <c r="AJ39" i="7"/>
  <c r="AJ41" i="7"/>
  <c r="AJ43" i="7"/>
  <c r="AJ45" i="7"/>
  <c r="AJ47" i="7"/>
  <c r="AJ49" i="7"/>
  <c r="AJ51" i="7"/>
  <c r="AJ53" i="7"/>
  <c r="AJ55" i="7"/>
  <c r="AJ57" i="7"/>
  <c r="AJ59" i="7"/>
  <c r="AJ61" i="7"/>
  <c r="AJ63" i="7"/>
  <c r="AJ65" i="7"/>
  <c r="AJ67" i="7"/>
  <c r="AJ69" i="7"/>
  <c r="AJ71" i="7"/>
  <c r="AJ73" i="7"/>
  <c r="AJ75" i="7"/>
  <c r="AJ77" i="7"/>
  <c r="AJ79" i="7"/>
  <c r="AJ81" i="7"/>
  <c r="AJ83" i="7"/>
  <c r="AJ85" i="7"/>
  <c r="AJ87" i="7"/>
  <c r="AJ89" i="7"/>
  <c r="AJ91" i="7"/>
  <c r="AJ93" i="7"/>
  <c r="AJ95" i="7"/>
  <c r="AJ97" i="7"/>
  <c r="AJ99" i="7"/>
  <c r="AJ101" i="7"/>
  <c r="AJ103" i="7"/>
  <c r="AJ105" i="7"/>
  <c r="AJ107" i="7"/>
  <c r="AJ109" i="7"/>
  <c r="AJ111" i="7"/>
  <c r="AJ113" i="7"/>
  <c r="AJ115" i="7"/>
  <c r="AJ117" i="7"/>
  <c r="AJ119" i="7"/>
  <c r="AJ121" i="7"/>
  <c r="AJ123" i="7"/>
  <c r="AJ125" i="7"/>
  <c r="AJ127" i="7"/>
  <c r="AJ129" i="7"/>
  <c r="AJ131" i="7"/>
  <c r="AJ133" i="7"/>
  <c r="AJ135" i="7"/>
  <c r="AJ137" i="7"/>
  <c r="AJ139" i="7"/>
  <c r="AJ141" i="7"/>
  <c r="AJ143" i="7"/>
  <c r="AJ145" i="7"/>
  <c r="AK147" i="7"/>
  <c r="AJ150" i="7"/>
  <c r="AJ153" i="7"/>
  <c r="AK155" i="7"/>
  <c r="AJ158" i="7"/>
  <c r="AJ161" i="7"/>
  <c r="AK163" i="7"/>
  <c r="AJ166" i="7"/>
  <c r="AJ169" i="7"/>
  <c r="AK171" i="7"/>
  <c r="AJ174" i="7"/>
  <c r="AJ177" i="7"/>
  <c r="AK179" i="7"/>
  <c r="AJ182" i="7"/>
  <c r="AK5" i="7"/>
  <c r="AK7" i="7"/>
  <c r="AL7" i="7" s="1"/>
  <c r="AK9" i="7"/>
  <c r="AK11" i="7"/>
  <c r="AK13" i="7"/>
  <c r="AK15" i="7"/>
  <c r="AK17" i="7"/>
  <c r="AK19" i="7"/>
  <c r="AK21" i="7"/>
  <c r="AK23" i="7"/>
  <c r="AK25" i="7"/>
  <c r="AK27" i="7"/>
  <c r="AK29" i="7"/>
  <c r="AK31" i="7"/>
  <c r="AK33" i="7"/>
  <c r="AK35" i="7"/>
  <c r="AK37" i="7"/>
  <c r="AK39" i="7"/>
  <c r="AK41" i="7"/>
  <c r="AK43" i="7"/>
  <c r="AK45" i="7"/>
  <c r="AK47" i="7"/>
  <c r="AK49" i="7"/>
  <c r="AK51" i="7"/>
  <c r="AK53" i="7"/>
  <c r="AK55" i="7"/>
  <c r="AK57" i="7"/>
  <c r="AK59" i="7"/>
  <c r="AK61" i="7"/>
  <c r="AK63" i="7"/>
  <c r="AK65" i="7"/>
  <c r="AK67" i="7"/>
  <c r="AK69" i="7"/>
  <c r="AK71" i="7"/>
  <c r="AK73" i="7"/>
  <c r="AK75" i="7"/>
  <c r="AK77" i="7"/>
  <c r="AK79" i="7"/>
  <c r="AK81" i="7"/>
  <c r="AK83" i="7"/>
  <c r="AK85" i="7"/>
  <c r="AK87" i="7"/>
  <c r="AK89" i="7"/>
  <c r="AK91" i="7"/>
  <c r="AK93" i="7"/>
  <c r="AK95" i="7"/>
  <c r="AK97" i="7"/>
  <c r="AK99" i="7"/>
  <c r="AK101" i="7"/>
  <c r="AK103" i="7"/>
  <c r="AK105" i="7"/>
  <c r="AK107" i="7"/>
  <c r="AK109" i="7"/>
  <c r="AK111" i="7"/>
  <c r="AK113" i="7"/>
  <c r="AK115" i="7"/>
  <c r="AK117" i="7"/>
  <c r="AK119" i="7"/>
  <c r="AK121" i="7"/>
  <c r="AK123" i="7"/>
  <c r="AK125" i="7"/>
  <c r="AK127" i="7"/>
  <c r="AK129" i="7"/>
  <c r="AK131" i="7"/>
  <c r="AK133" i="7"/>
  <c r="AK135" i="7"/>
  <c r="AK137" i="7"/>
  <c r="AK139" i="7"/>
  <c r="AK141" i="7"/>
  <c r="AK143" i="7"/>
  <c r="AK145" i="7"/>
  <c r="AJ148" i="7"/>
  <c r="AJ151" i="7"/>
  <c r="AK153" i="7"/>
  <c r="AJ156" i="7"/>
  <c r="AJ159" i="7"/>
  <c r="AK161" i="7"/>
  <c r="AJ164" i="7"/>
  <c r="AJ167" i="7"/>
  <c r="AK169" i="7"/>
  <c r="AJ172" i="7"/>
  <c r="AJ175" i="7"/>
  <c r="AK177" i="7"/>
  <c r="AJ180" i="7"/>
  <c r="AJ183" i="7"/>
  <c r="AJ6" i="7"/>
  <c r="AJ10" i="7"/>
  <c r="AJ14" i="7"/>
  <c r="AJ18" i="7"/>
  <c r="AJ22" i="7"/>
  <c r="AJ26" i="7"/>
  <c r="AJ30" i="7"/>
  <c r="AJ34" i="7"/>
  <c r="AJ38" i="7"/>
  <c r="AJ42" i="7"/>
  <c r="AJ46" i="7"/>
  <c r="AJ50" i="7"/>
  <c r="AJ54" i="7"/>
  <c r="AJ58" i="7"/>
  <c r="AJ62" i="7"/>
  <c r="AJ66" i="7"/>
  <c r="AJ70" i="7"/>
  <c r="AJ74" i="7"/>
  <c r="AJ78" i="7"/>
  <c r="AJ82" i="7"/>
  <c r="AJ86" i="7"/>
  <c r="AJ90" i="7"/>
  <c r="AJ94" i="7"/>
  <c r="AJ98" i="7"/>
  <c r="AJ102" i="7"/>
  <c r="AJ106" i="7"/>
  <c r="AJ110" i="7"/>
  <c r="AJ114" i="7"/>
  <c r="AJ118" i="7"/>
  <c r="AJ122" i="7"/>
  <c r="AJ126" i="7"/>
  <c r="AJ130" i="7"/>
  <c r="AJ134" i="7"/>
  <c r="AJ138" i="7"/>
  <c r="AJ142" i="7"/>
  <c r="AJ146" i="7"/>
  <c r="AK151" i="7"/>
  <c r="AJ157" i="7"/>
  <c r="AJ162" i="7"/>
  <c r="AK167" i="7"/>
  <c r="AJ173" i="7"/>
  <c r="AJ178" i="7"/>
  <c r="AK183" i="7"/>
  <c r="AJ186" i="7"/>
  <c r="AJ189" i="7"/>
  <c r="AK191" i="7"/>
  <c r="AJ194" i="7"/>
  <c r="AK6" i="7"/>
  <c r="AK10" i="7"/>
  <c r="AK14" i="7"/>
  <c r="AK18" i="7"/>
  <c r="AK22" i="7"/>
  <c r="AK26" i="7"/>
  <c r="AK30" i="7"/>
  <c r="AK34" i="7"/>
  <c r="AK38" i="7"/>
  <c r="AK42" i="7"/>
  <c r="AK46" i="7"/>
  <c r="AK50" i="7"/>
  <c r="AK54" i="7"/>
  <c r="AK58" i="7"/>
  <c r="AK62" i="7"/>
  <c r="AK66" i="7"/>
  <c r="AK70" i="7"/>
  <c r="AK74" i="7"/>
  <c r="AK78" i="7"/>
  <c r="AK82" i="7"/>
  <c r="AK86" i="7"/>
  <c r="AK90" i="7"/>
  <c r="AK94" i="7"/>
  <c r="AK98" i="7"/>
  <c r="AK102" i="7"/>
  <c r="AK106" i="7"/>
  <c r="AK110" i="7"/>
  <c r="AK114" i="7"/>
  <c r="AK118" i="7"/>
  <c r="AK122" i="7"/>
  <c r="AK126" i="7"/>
  <c r="AK130" i="7"/>
  <c r="AK134" i="7"/>
  <c r="AK138" i="7"/>
  <c r="AK142" i="7"/>
  <c r="AJ147" i="7"/>
  <c r="AJ152" i="7"/>
  <c r="AK157" i="7"/>
  <c r="AJ163" i="7"/>
  <c r="AJ168" i="7"/>
  <c r="AK173" i="7"/>
  <c r="AJ179" i="7"/>
  <c r="AJ184" i="7"/>
  <c r="AJ187" i="7"/>
  <c r="AK189" i="7"/>
  <c r="AJ192" i="7"/>
  <c r="AK4" i="7"/>
  <c r="AK8" i="7"/>
  <c r="AK12" i="7"/>
  <c r="AK16" i="7"/>
  <c r="AK20" i="7"/>
  <c r="AK24" i="7"/>
  <c r="AK28" i="7"/>
  <c r="AK32" i="7"/>
  <c r="AK36" i="7"/>
  <c r="AK40" i="7"/>
  <c r="AK44" i="7"/>
  <c r="AK48" i="7"/>
  <c r="AK52" i="7"/>
  <c r="AK56" i="7"/>
  <c r="AK60" i="7"/>
  <c r="AK64" i="7"/>
  <c r="AK68" i="7"/>
  <c r="AK72" i="7"/>
  <c r="AK76" i="7"/>
  <c r="AK80" i="7"/>
  <c r="AK84" i="7"/>
  <c r="AK88" i="7"/>
  <c r="AK92" i="7"/>
  <c r="AK96" i="7"/>
  <c r="AK100" i="7"/>
  <c r="AK104" i="7"/>
  <c r="AK108" i="7"/>
  <c r="AK112" i="7"/>
  <c r="AK116" i="7"/>
  <c r="AK120" i="7"/>
  <c r="AK124" i="7"/>
  <c r="AK128" i="7"/>
  <c r="AK132" i="7"/>
  <c r="AK136" i="7"/>
  <c r="AK140" i="7"/>
  <c r="AK144" i="7"/>
  <c r="AK149" i="7"/>
  <c r="AJ155" i="7"/>
  <c r="AJ160" i="7"/>
  <c r="AK165" i="7"/>
  <c r="AJ171" i="7"/>
  <c r="AJ176" i="7"/>
  <c r="AK181" i="7"/>
  <c r="AK185" i="7"/>
  <c r="AJ188" i="7"/>
  <c r="AJ191" i="7"/>
  <c r="AK193" i="7"/>
  <c r="AJ8" i="7"/>
  <c r="AJ24" i="7"/>
  <c r="AJ40" i="7"/>
  <c r="AJ56" i="7"/>
  <c r="AJ72" i="7"/>
  <c r="AJ88" i="7"/>
  <c r="AJ104" i="7"/>
  <c r="AJ120" i="7"/>
  <c r="AJ136" i="7"/>
  <c r="AJ154" i="7"/>
  <c r="AK175" i="7"/>
  <c r="AJ190" i="7"/>
  <c r="AJ12" i="7"/>
  <c r="AJ28" i="7"/>
  <c r="AJ44" i="7"/>
  <c r="AJ60" i="7"/>
  <c r="AJ76" i="7"/>
  <c r="AJ92" i="7"/>
  <c r="AJ108" i="7"/>
  <c r="AJ124" i="7"/>
  <c r="AJ140" i="7"/>
  <c r="AK159" i="7"/>
  <c r="AL159" i="7" s="1"/>
  <c r="AJ181" i="7"/>
  <c r="AJ193" i="7"/>
  <c r="AJ16" i="7"/>
  <c r="AJ32" i="7"/>
  <c r="AJ48" i="7"/>
  <c r="AJ64" i="7"/>
  <c r="AJ80" i="7"/>
  <c r="AJ96" i="7"/>
  <c r="AJ112" i="7"/>
  <c r="AJ128" i="7"/>
  <c r="AJ144" i="7"/>
  <c r="AJ165" i="7"/>
  <c r="AJ185" i="7"/>
  <c r="AJ4" i="7"/>
  <c r="AJ20" i="7"/>
  <c r="AL20" i="7" s="1"/>
  <c r="AJ36" i="7"/>
  <c r="AJ52" i="7"/>
  <c r="AJ68" i="7"/>
  <c r="AJ84" i="7"/>
  <c r="AJ100" i="7"/>
  <c r="AJ116" i="7"/>
  <c r="AJ132" i="7"/>
  <c r="AJ149" i="7"/>
  <c r="AJ170" i="7"/>
  <c r="AK187" i="7"/>
  <c r="AK190" i="7"/>
  <c r="AK182" i="7"/>
  <c r="AK174" i="7"/>
  <c r="AK166" i="7"/>
  <c r="AK158" i="7"/>
  <c r="AK150" i="7"/>
  <c r="AK186" i="7"/>
  <c r="AK178" i="7"/>
  <c r="AK162" i="7"/>
  <c r="AK146" i="7"/>
  <c r="AK184" i="7"/>
  <c r="AK176" i="7"/>
  <c r="AK160" i="7"/>
  <c r="AK188" i="7"/>
  <c r="AK180" i="7"/>
  <c r="AK172" i="7"/>
  <c r="AK164" i="7"/>
  <c r="AK156" i="7"/>
  <c r="AK148" i="7"/>
  <c r="AK194" i="7"/>
  <c r="AK170" i="7"/>
  <c r="AK154" i="7"/>
  <c r="AK192" i="7"/>
  <c r="AK168" i="7"/>
  <c r="AK152" i="7"/>
  <c r="AI12" i="7"/>
  <c r="AL12" i="7" s="1"/>
  <c r="AL19" i="7"/>
  <c r="AI10" i="7"/>
  <c r="AL10" i="7" s="1"/>
  <c r="AI16" i="7"/>
  <c r="AI8" i="7"/>
  <c r="AL9" i="7"/>
  <c r="AI14" i="7"/>
  <c r="AL14" i="7" s="1"/>
  <c r="AI6" i="7"/>
  <c r="AL6" i="7" s="1"/>
  <c r="AI153" i="7"/>
  <c r="AL153" i="7" s="1"/>
  <c r="AI129" i="7"/>
  <c r="AI128" i="7"/>
  <c r="AI124" i="7"/>
  <c r="AI183" i="7"/>
  <c r="AI141" i="7"/>
  <c r="AI165" i="7"/>
  <c r="AI127" i="7"/>
  <c r="AI185" i="7"/>
  <c r="H26" i="7"/>
  <c r="H25" i="7"/>
  <c r="K25" i="7" s="1"/>
  <c r="N25" i="7" s="1"/>
  <c r="Q25" i="7" s="1"/>
  <c r="T25" i="7" s="1"/>
  <c r="W25" i="7" s="1"/>
  <c r="Z25" i="7" s="1"/>
  <c r="AC25" i="7" s="1"/>
  <c r="AF25" i="7" s="1"/>
  <c r="AI25" i="7" s="1"/>
  <c r="K24" i="7"/>
  <c r="N24" i="7" s="1"/>
  <c r="Q24" i="7" s="1"/>
  <c r="T24" i="7" s="1"/>
  <c r="W24" i="7" s="1"/>
  <c r="Z24" i="7" s="1"/>
  <c r="AC24" i="7" s="1"/>
  <c r="AF24" i="7" s="1"/>
  <c r="AI24" i="7" s="1"/>
  <c r="AI182" i="7"/>
  <c r="AI173" i="7"/>
  <c r="AI194" i="7"/>
  <c r="AI171" i="7"/>
  <c r="AI164" i="7"/>
  <c r="AI174" i="7"/>
  <c r="AL174" i="7" s="1"/>
  <c r="AI145" i="7"/>
  <c r="AI147" i="7"/>
  <c r="AI149" i="7"/>
  <c r="AI192" i="7"/>
  <c r="AI169" i="7"/>
  <c r="AI154" i="7"/>
  <c r="AI172" i="7"/>
  <c r="AI140" i="7"/>
  <c r="AI134" i="7"/>
  <c r="AI125" i="7"/>
  <c r="AI143" i="7"/>
  <c r="AI126" i="7"/>
  <c r="AI130" i="7"/>
  <c r="AI139" i="7"/>
  <c r="AI163" i="7"/>
  <c r="AI131" i="7"/>
  <c r="AI189" i="7"/>
  <c r="AI157" i="7"/>
  <c r="AI151" i="7"/>
  <c r="AI146" i="7"/>
  <c r="AI160" i="7"/>
  <c r="AI190" i="7"/>
  <c r="AI136" i="7"/>
  <c r="AI161" i="7"/>
  <c r="AI138" i="7"/>
  <c r="AI133" i="7"/>
  <c r="AI148" i="7"/>
  <c r="AI166" i="7"/>
  <c r="AI178" i="7"/>
  <c r="AI187" i="7"/>
  <c r="AI176" i="7"/>
  <c r="AI188" i="7"/>
  <c r="AI155" i="7"/>
  <c r="AI162" i="7"/>
  <c r="AI132" i="7"/>
  <c r="AI142" i="7"/>
  <c r="AI137" i="7"/>
  <c r="AI150" i="7"/>
  <c r="AI168" i="7"/>
  <c r="AI170" i="7"/>
  <c r="AI180" i="7"/>
  <c r="AI191" i="7"/>
  <c r="AI177" i="7"/>
  <c r="AI179" i="7"/>
  <c r="AI167" i="7"/>
  <c r="AI135" i="7"/>
  <c r="AI144" i="7"/>
  <c r="AI152" i="7"/>
  <c r="AI156" i="7"/>
  <c r="AI158" i="7"/>
  <c r="AI193" i="7"/>
  <c r="AI181" i="7"/>
  <c r="AL25" i="7" l="1"/>
  <c r="AL4" i="7"/>
  <c r="AL22" i="7"/>
  <c r="AL5" i="7"/>
  <c r="AL8" i="7"/>
  <c r="AL16" i="7"/>
  <c r="AL176" i="7"/>
  <c r="AL24" i="7"/>
  <c r="AL182" i="7"/>
  <c r="AL21" i="7"/>
  <c r="AL17" i="7"/>
  <c r="AL18" i="7"/>
  <c r="AL15" i="7"/>
  <c r="AL13" i="7"/>
  <c r="AL23" i="7"/>
  <c r="AL11" i="7"/>
  <c r="AL178" i="7"/>
  <c r="AL160" i="7"/>
  <c r="AL124" i="7"/>
  <c r="AL194" i="7"/>
  <c r="AL164" i="7"/>
  <c r="AL173" i="7"/>
  <c r="AL126" i="7"/>
  <c r="AL185" i="7"/>
  <c r="AL172" i="7"/>
  <c r="AL171" i="7"/>
  <c r="AL169" i="7"/>
  <c r="AL189" i="7"/>
  <c r="AL167" i="7"/>
  <c r="AL152" i="7"/>
  <c r="AL142" i="7"/>
  <c r="AL188" i="7"/>
  <c r="AL170" i="7"/>
  <c r="AL154" i="7"/>
  <c r="AL144" i="7"/>
  <c r="AL193" i="7"/>
  <c r="AL155" i="7"/>
  <c r="AL148" i="7"/>
  <c r="AL168" i="7"/>
  <c r="AL134" i="7"/>
  <c r="H28" i="7"/>
  <c r="H27" i="7"/>
  <c r="K27" i="7" s="1"/>
  <c r="N27" i="7" s="1"/>
  <c r="Q27" i="7" s="1"/>
  <c r="T27" i="7" s="1"/>
  <c r="W27" i="7" s="1"/>
  <c r="Z27" i="7" s="1"/>
  <c r="AC27" i="7" s="1"/>
  <c r="AF27" i="7" s="1"/>
  <c r="AI27" i="7" s="1"/>
  <c r="AL27" i="7" s="1"/>
  <c r="AL132" i="7"/>
  <c r="K26" i="7"/>
  <c r="N26" i="7" s="1"/>
  <c r="Q26" i="7" s="1"/>
  <c r="T26" i="7" s="1"/>
  <c r="W26" i="7" s="1"/>
  <c r="Z26" i="7" s="1"/>
  <c r="AC26" i="7" s="1"/>
  <c r="AF26" i="7" s="1"/>
  <c r="AI26" i="7" s="1"/>
  <c r="AL26" i="7" s="1"/>
  <c r="AL146" i="7"/>
  <c r="AL165" i="7"/>
  <c r="AL183" i="7"/>
  <c r="AL143" i="7"/>
  <c r="AL187" i="7"/>
  <c r="AL147" i="7"/>
  <c r="AL184" i="7"/>
  <c r="AL179" i="7"/>
  <c r="AL138" i="7"/>
  <c r="AL130" i="7"/>
  <c r="AL140" i="7"/>
  <c r="AL137" i="7"/>
  <c r="AL158" i="7"/>
  <c r="AL166" i="7"/>
  <c r="AL177" i="7"/>
  <c r="AL151" i="7"/>
  <c r="AL161" i="7"/>
  <c r="AL131" i="7"/>
  <c r="AL162" i="7"/>
  <c r="AL192" i="7"/>
  <c r="AL127" i="7"/>
  <c r="AL128" i="7"/>
  <c r="AL139" i="7"/>
  <c r="AL129" i="7"/>
  <c r="AL150" i="7"/>
  <c r="AL180" i="7"/>
  <c r="AL186" i="7"/>
  <c r="AL191" i="7"/>
  <c r="AL156" i="7"/>
  <c r="AL190" i="7"/>
  <c r="AL149" i="7"/>
  <c r="AL136" i="7"/>
  <c r="AL125" i="7"/>
  <c r="AL157" i="7"/>
  <c r="AL145" i="7"/>
  <c r="AL135" i="7"/>
  <c r="AL175" i="7"/>
  <c r="AL141" i="7"/>
  <c r="AL133" i="7"/>
  <c r="AL163" i="7"/>
  <c r="AL181" i="7"/>
  <c r="H29" i="7" l="1"/>
  <c r="K29" i="7" s="1"/>
  <c r="N29" i="7" s="1"/>
  <c r="Q29" i="7" s="1"/>
  <c r="T29" i="7" s="1"/>
  <c r="W29" i="7" s="1"/>
  <c r="Z29" i="7" s="1"/>
  <c r="AC29" i="7" s="1"/>
  <c r="AF29" i="7" s="1"/>
  <c r="AI29" i="7" s="1"/>
  <c r="AL29" i="7" s="1"/>
  <c r="H30" i="7"/>
  <c r="K28" i="7"/>
  <c r="N28" i="7" s="1"/>
  <c r="Q28" i="7" s="1"/>
  <c r="T28" i="7" s="1"/>
  <c r="W28" i="7" s="1"/>
  <c r="Z28" i="7" s="1"/>
  <c r="AC28" i="7" s="1"/>
  <c r="AF28" i="7" s="1"/>
  <c r="AI28" i="7" s="1"/>
  <c r="AL28" i="7" s="1"/>
  <c r="H31" i="7" l="1"/>
  <c r="K31" i="7" s="1"/>
  <c r="N31" i="7" s="1"/>
  <c r="Q31" i="7" s="1"/>
  <c r="T31" i="7" s="1"/>
  <c r="W31" i="7" s="1"/>
  <c r="Z31" i="7" s="1"/>
  <c r="AC31" i="7" s="1"/>
  <c r="AF31" i="7" s="1"/>
  <c r="AI31" i="7" s="1"/>
  <c r="AL31" i="7" s="1"/>
  <c r="H32" i="7"/>
  <c r="K30" i="7"/>
  <c r="N30" i="7" s="1"/>
  <c r="Q30" i="7" s="1"/>
  <c r="T30" i="7" s="1"/>
  <c r="W30" i="7" s="1"/>
  <c r="Z30" i="7" s="1"/>
  <c r="AC30" i="7" s="1"/>
  <c r="AF30" i="7" s="1"/>
  <c r="AI30" i="7" s="1"/>
  <c r="AL30" i="7" s="1"/>
  <c r="H33" i="7" l="1"/>
  <c r="K33" i="7" s="1"/>
  <c r="N33" i="7" s="1"/>
  <c r="Q33" i="7" s="1"/>
  <c r="T33" i="7" s="1"/>
  <c r="W33" i="7" s="1"/>
  <c r="Z33" i="7" s="1"/>
  <c r="AC33" i="7" s="1"/>
  <c r="AF33" i="7" s="1"/>
  <c r="AI33" i="7" s="1"/>
  <c r="AL33" i="7" s="1"/>
  <c r="H34" i="7"/>
  <c r="K32" i="7"/>
  <c r="N32" i="7" s="1"/>
  <c r="Q32" i="7" s="1"/>
  <c r="T32" i="7" s="1"/>
  <c r="W32" i="7" s="1"/>
  <c r="Z32" i="7" s="1"/>
  <c r="AC32" i="7" s="1"/>
  <c r="AF32" i="7" s="1"/>
  <c r="AI32" i="7" s="1"/>
  <c r="AL32" i="7" s="1"/>
  <c r="H36" i="7" l="1"/>
  <c r="H35" i="7"/>
  <c r="K35" i="7" s="1"/>
  <c r="N35" i="7" s="1"/>
  <c r="Q35" i="7" s="1"/>
  <c r="T35" i="7" s="1"/>
  <c r="W35" i="7" s="1"/>
  <c r="Z35" i="7" s="1"/>
  <c r="AC35" i="7" s="1"/>
  <c r="AF35" i="7" s="1"/>
  <c r="AI35" i="7" s="1"/>
  <c r="AL35" i="7" s="1"/>
  <c r="K34" i="7"/>
  <c r="N34" i="7" s="1"/>
  <c r="Q34" i="7" s="1"/>
  <c r="T34" i="7" s="1"/>
  <c r="W34" i="7" s="1"/>
  <c r="Z34" i="7" s="1"/>
  <c r="AC34" i="7" s="1"/>
  <c r="AF34" i="7" s="1"/>
  <c r="AI34" i="7" s="1"/>
  <c r="AL34" i="7" s="1"/>
  <c r="H37" i="7" l="1"/>
  <c r="K37" i="7" s="1"/>
  <c r="N37" i="7" s="1"/>
  <c r="Q37" i="7" s="1"/>
  <c r="T37" i="7" s="1"/>
  <c r="W37" i="7" s="1"/>
  <c r="Z37" i="7" s="1"/>
  <c r="AC37" i="7" s="1"/>
  <c r="AF37" i="7" s="1"/>
  <c r="AI37" i="7" s="1"/>
  <c r="AL37" i="7" s="1"/>
  <c r="H38" i="7"/>
  <c r="K36" i="7"/>
  <c r="N36" i="7" s="1"/>
  <c r="Q36" i="7" s="1"/>
  <c r="T36" i="7" s="1"/>
  <c r="W36" i="7" s="1"/>
  <c r="Z36" i="7" s="1"/>
  <c r="AC36" i="7" s="1"/>
  <c r="AF36" i="7" s="1"/>
  <c r="AI36" i="7" s="1"/>
  <c r="AL36" i="7" s="1"/>
  <c r="H40" i="7" l="1"/>
  <c r="H39" i="7"/>
  <c r="K39" i="7" s="1"/>
  <c r="N39" i="7" s="1"/>
  <c r="Q39" i="7" s="1"/>
  <c r="T39" i="7" s="1"/>
  <c r="W39" i="7" s="1"/>
  <c r="Z39" i="7" s="1"/>
  <c r="AC39" i="7" s="1"/>
  <c r="AF39" i="7" s="1"/>
  <c r="AI39" i="7" s="1"/>
  <c r="AL39" i="7" s="1"/>
  <c r="K38" i="7"/>
  <c r="N38" i="7" s="1"/>
  <c r="Q38" i="7" s="1"/>
  <c r="T38" i="7" s="1"/>
  <c r="W38" i="7" s="1"/>
  <c r="Z38" i="7" s="1"/>
  <c r="AC38" i="7" s="1"/>
  <c r="AF38" i="7" s="1"/>
  <c r="AI38" i="7" s="1"/>
  <c r="AL38" i="7" s="1"/>
  <c r="H41" i="7" l="1"/>
  <c r="K41" i="7" s="1"/>
  <c r="N41" i="7" s="1"/>
  <c r="Q41" i="7" s="1"/>
  <c r="T41" i="7" s="1"/>
  <c r="W41" i="7" s="1"/>
  <c r="Z41" i="7" s="1"/>
  <c r="AC41" i="7" s="1"/>
  <c r="AF41" i="7" s="1"/>
  <c r="AI41" i="7" s="1"/>
  <c r="AL41" i="7" s="1"/>
  <c r="H42" i="7"/>
  <c r="K40" i="7"/>
  <c r="N40" i="7" s="1"/>
  <c r="Q40" i="7" s="1"/>
  <c r="T40" i="7" s="1"/>
  <c r="W40" i="7" s="1"/>
  <c r="Z40" i="7" s="1"/>
  <c r="AC40" i="7" s="1"/>
  <c r="AF40" i="7" s="1"/>
  <c r="AI40" i="7" s="1"/>
  <c r="AL40" i="7" s="1"/>
  <c r="H43" i="7" l="1"/>
  <c r="K43" i="7" s="1"/>
  <c r="N43" i="7" s="1"/>
  <c r="Q43" i="7" s="1"/>
  <c r="T43" i="7" s="1"/>
  <c r="W43" i="7" s="1"/>
  <c r="Z43" i="7" s="1"/>
  <c r="AC43" i="7" s="1"/>
  <c r="AF43" i="7" s="1"/>
  <c r="AI43" i="7" s="1"/>
  <c r="AL43" i="7" s="1"/>
  <c r="H44" i="7"/>
  <c r="K42" i="7"/>
  <c r="N42" i="7" s="1"/>
  <c r="Q42" i="7" s="1"/>
  <c r="T42" i="7" s="1"/>
  <c r="W42" i="7" s="1"/>
  <c r="Z42" i="7" s="1"/>
  <c r="AC42" i="7" s="1"/>
  <c r="AF42" i="7" s="1"/>
  <c r="AI42" i="7" s="1"/>
  <c r="AL42" i="7" s="1"/>
  <c r="H45" i="7" l="1"/>
  <c r="K45" i="7" s="1"/>
  <c r="N45" i="7" s="1"/>
  <c r="Q45" i="7" s="1"/>
  <c r="T45" i="7" s="1"/>
  <c r="W45" i="7" s="1"/>
  <c r="Z45" i="7" s="1"/>
  <c r="AC45" i="7" s="1"/>
  <c r="AF45" i="7" s="1"/>
  <c r="AI45" i="7" s="1"/>
  <c r="AL45" i="7" s="1"/>
  <c r="H46" i="7"/>
  <c r="K44" i="7"/>
  <c r="N44" i="7" s="1"/>
  <c r="Q44" i="7" s="1"/>
  <c r="T44" i="7" s="1"/>
  <c r="W44" i="7" s="1"/>
  <c r="Z44" i="7" s="1"/>
  <c r="AC44" i="7" s="1"/>
  <c r="AF44" i="7" s="1"/>
  <c r="AI44" i="7" s="1"/>
  <c r="AL44" i="7" s="1"/>
  <c r="H48" i="7" l="1"/>
  <c r="H47" i="7"/>
  <c r="K47" i="7" s="1"/>
  <c r="N47" i="7" s="1"/>
  <c r="Q47" i="7" s="1"/>
  <c r="T47" i="7" s="1"/>
  <c r="W47" i="7" s="1"/>
  <c r="Z47" i="7" s="1"/>
  <c r="AC47" i="7" s="1"/>
  <c r="AF47" i="7" s="1"/>
  <c r="AI47" i="7" s="1"/>
  <c r="AL47" i="7" s="1"/>
  <c r="K46" i="7"/>
  <c r="N46" i="7" s="1"/>
  <c r="Q46" i="7" s="1"/>
  <c r="T46" i="7" s="1"/>
  <c r="W46" i="7" s="1"/>
  <c r="Z46" i="7" s="1"/>
  <c r="AC46" i="7" s="1"/>
  <c r="AF46" i="7" s="1"/>
  <c r="AI46" i="7" s="1"/>
  <c r="AL46" i="7" s="1"/>
  <c r="H49" i="7" l="1"/>
  <c r="K49" i="7" s="1"/>
  <c r="N49" i="7" s="1"/>
  <c r="Q49" i="7" s="1"/>
  <c r="T49" i="7" s="1"/>
  <c r="W49" i="7" s="1"/>
  <c r="Z49" i="7" s="1"/>
  <c r="AC49" i="7" s="1"/>
  <c r="AF49" i="7" s="1"/>
  <c r="AI49" i="7" s="1"/>
  <c r="AL49" i="7" s="1"/>
  <c r="H50" i="7"/>
  <c r="K48" i="7"/>
  <c r="N48" i="7" s="1"/>
  <c r="Q48" i="7" s="1"/>
  <c r="T48" i="7" s="1"/>
  <c r="W48" i="7" s="1"/>
  <c r="Z48" i="7" s="1"/>
  <c r="AC48" i="7" s="1"/>
  <c r="AF48" i="7" s="1"/>
  <c r="AI48" i="7" s="1"/>
  <c r="AL48" i="7" s="1"/>
  <c r="H52" i="7" l="1"/>
  <c r="H51" i="7"/>
  <c r="K51" i="7" s="1"/>
  <c r="N51" i="7" s="1"/>
  <c r="Q51" i="7" s="1"/>
  <c r="T51" i="7" s="1"/>
  <c r="W51" i="7" s="1"/>
  <c r="Z51" i="7" s="1"/>
  <c r="AC51" i="7" s="1"/>
  <c r="AF51" i="7" s="1"/>
  <c r="AI51" i="7" s="1"/>
  <c r="AL51" i="7" s="1"/>
  <c r="K50" i="7"/>
  <c r="N50" i="7" s="1"/>
  <c r="Q50" i="7" s="1"/>
  <c r="T50" i="7" s="1"/>
  <c r="W50" i="7" s="1"/>
  <c r="Z50" i="7" s="1"/>
  <c r="AC50" i="7" s="1"/>
  <c r="AF50" i="7" s="1"/>
  <c r="AI50" i="7" s="1"/>
  <c r="AL50" i="7" s="1"/>
  <c r="H54" i="7" l="1"/>
  <c r="H53" i="7"/>
  <c r="K53" i="7" s="1"/>
  <c r="N53" i="7" s="1"/>
  <c r="Q53" i="7" s="1"/>
  <c r="T53" i="7" s="1"/>
  <c r="W53" i="7" s="1"/>
  <c r="Z53" i="7" s="1"/>
  <c r="AC53" i="7" s="1"/>
  <c r="AF53" i="7" s="1"/>
  <c r="AI53" i="7" s="1"/>
  <c r="AL53" i="7" s="1"/>
  <c r="K52" i="7"/>
  <c r="N52" i="7" s="1"/>
  <c r="Q52" i="7" s="1"/>
  <c r="T52" i="7" s="1"/>
  <c r="W52" i="7" s="1"/>
  <c r="Z52" i="7" s="1"/>
  <c r="AC52" i="7" s="1"/>
  <c r="AF52" i="7" s="1"/>
  <c r="AI52" i="7" s="1"/>
  <c r="AL52" i="7" s="1"/>
  <c r="H55" i="7" l="1"/>
  <c r="K55" i="7" s="1"/>
  <c r="N55" i="7" s="1"/>
  <c r="Q55" i="7" s="1"/>
  <c r="T55" i="7" s="1"/>
  <c r="W55" i="7" s="1"/>
  <c r="Z55" i="7" s="1"/>
  <c r="AC55" i="7" s="1"/>
  <c r="AF55" i="7" s="1"/>
  <c r="AI55" i="7" s="1"/>
  <c r="AL55" i="7" s="1"/>
  <c r="H56" i="7"/>
  <c r="K54" i="7"/>
  <c r="N54" i="7" s="1"/>
  <c r="Q54" i="7" s="1"/>
  <c r="T54" i="7" s="1"/>
  <c r="W54" i="7" s="1"/>
  <c r="Z54" i="7" s="1"/>
  <c r="AC54" i="7" s="1"/>
  <c r="AF54" i="7" s="1"/>
  <c r="AI54" i="7" s="1"/>
  <c r="AL54" i="7" s="1"/>
  <c r="H57" i="7" l="1"/>
  <c r="K57" i="7" s="1"/>
  <c r="N57" i="7" s="1"/>
  <c r="Q57" i="7" s="1"/>
  <c r="T57" i="7" s="1"/>
  <c r="W57" i="7" s="1"/>
  <c r="Z57" i="7" s="1"/>
  <c r="AC57" i="7" s="1"/>
  <c r="AF57" i="7" s="1"/>
  <c r="AI57" i="7" s="1"/>
  <c r="AL57" i="7" s="1"/>
  <c r="H58" i="7"/>
  <c r="K56" i="7"/>
  <c r="N56" i="7" s="1"/>
  <c r="Q56" i="7" s="1"/>
  <c r="T56" i="7" s="1"/>
  <c r="W56" i="7" s="1"/>
  <c r="Z56" i="7" s="1"/>
  <c r="AC56" i="7" s="1"/>
  <c r="AF56" i="7" s="1"/>
  <c r="AI56" i="7" s="1"/>
  <c r="AL56" i="7" s="1"/>
  <c r="H60" i="7" l="1"/>
  <c r="H59" i="7"/>
  <c r="K59" i="7" s="1"/>
  <c r="N59" i="7" s="1"/>
  <c r="Q59" i="7" s="1"/>
  <c r="T59" i="7" s="1"/>
  <c r="W59" i="7" s="1"/>
  <c r="Z59" i="7" s="1"/>
  <c r="AC59" i="7" s="1"/>
  <c r="AF59" i="7" s="1"/>
  <c r="AI59" i="7" s="1"/>
  <c r="AL59" i="7" s="1"/>
  <c r="K58" i="7"/>
  <c r="N58" i="7" s="1"/>
  <c r="Q58" i="7" s="1"/>
  <c r="T58" i="7" s="1"/>
  <c r="W58" i="7" s="1"/>
  <c r="Z58" i="7" s="1"/>
  <c r="AC58" i="7" s="1"/>
  <c r="AF58" i="7" s="1"/>
  <c r="AI58" i="7" s="1"/>
  <c r="AL58" i="7" s="1"/>
  <c r="H62" i="7" l="1"/>
  <c r="H61" i="7"/>
  <c r="K61" i="7" s="1"/>
  <c r="N61" i="7" s="1"/>
  <c r="Q61" i="7" s="1"/>
  <c r="T61" i="7" s="1"/>
  <c r="W61" i="7" s="1"/>
  <c r="Z61" i="7" s="1"/>
  <c r="AC61" i="7" s="1"/>
  <c r="AF61" i="7" s="1"/>
  <c r="AI61" i="7" s="1"/>
  <c r="AL61" i="7" s="1"/>
  <c r="K60" i="7"/>
  <c r="N60" i="7" s="1"/>
  <c r="Q60" i="7" s="1"/>
  <c r="T60" i="7" s="1"/>
  <c r="W60" i="7" s="1"/>
  <c r="Z60" i="7" s="1"/>
  <c r="AC60" i="7" s="1"/>
  <c r="AF60" i="7" s="1"/>
  <c r="AI60" i="7" s="1"/>
  <c r="AL60" i="7" s="1"/>
  <c r="H63" i="7" l="1"/>
  <c r="K63" i="7" s="1"/>
  <c r="N63" i="7" s="1"/>
  <c r="Q63" i="7" s="1"/>
  <c r="T63" i="7" s="1"/>
  <c r="W63" i="7" s="1"/>
  <c r="Z63" i="7" s="1"/>
  <c r="AC63" i="7" s="1"/>
  <c r="AF63" i="7" s="1"/>
  <c r="AI63" i="7" s="1"/>
  <c r="AL63" i="7" s="1"/>
  <c r="H64" i="7"/>
  <c r="K62" i="7"/>
  <c r="N62" i="7" s="1"/>
  <c r="Q62" i="7" s="1"/>
  <c r="T62" i="7" s="1"/>
  <c r="W62" i="7" s="1"/>
  <c r="Z62" i="7" s="1"/>
  <c r="AC62" i="7" s="1"/>
  <c r="AF62" i="7" s="1"/>
  <c r="AI62" i="7" s="1"/>
  <c r="AL62" i="7" s="1"/>
  <c r="H66" i="7" l="1"/>
  <c r="H65" i="7"/>
  <c r="K65" i="7" s="1"/>
  <c r="N65" i="7" s="1"/>
  <c r="Q65" i="7" s="1"/>
  <c r="T65" i="7" s="1"/>
  <c r="W65" i="7" s="1"/>
  <c r="Z65" i="7" s="1"/>
  <c r="AC65" i="7" s="1"/>
  <c r="AF65" i="7" s="1"/>
  <c r="AI65" i="7" s="1"/>
  <c r="AL65" i="7" s="1"/>
  <c r="K64" i="7"/>
  <c r="N64" i="7" s="1"/>
  <c r="Q64" i="7" s="1"/>
  <c r="T64" i="7" s="1"/>
  <c r="W64" i="7" s="1"/>
  <c r="Z64" i="7" s="1"/>
  <c r="AC64" i="7" s="1"/>
  <c r="AF64" i="7" s="1"/>
  <c r="AI64" i="7" s="1"/>
  <c r="AL64" i="7" s="1"/>
  <c r="H67" i="7" l="1"/>
  <c r="K67" i="7" s="1"/>
  <c r="N67" i="7" s="1"/>
  <c r="Q67" i="7" s="1"/>
  <c r="T67" i="7" s="1"/>
  <c r="W67" i="7" s="1"/>
  <c r="Z67" i="7" s="1"/>
  <c r="AC67" i="7" s="1"/>
  <c r="AF67" i="7" s="1"/>
  <c r="AI67" i="7" s="1"/>
  <c r="AL67" i="7" s="1"/>
  <c r="H68" i="7"/>
  <c r="K66" i="7"/>
  <c r="N66" i="7" s="1"/>
  <c r="Q66" i="7" s="1"/>
  <c r="T66" i="7" s="1"/>
  <c r="W66" i="7" s="1"/>
  <c r="Z66" i="7" s="1"/>
  <c r="AC66" i="7" s="1"/>
  <c r="AF66" i="7" s="1"/>
  <c r="AI66" i="7" s="1"/>
  <c r="AL66" i="7" s="1"/>
  <c r="H69" i="7" l="1"/>
  <c r="K69" i="7" s="1"/>
  <c r="N69" i="7" s="1"/>
  <c r="Q69" i="7" s="1"/>
  <c r="T69" i="7" s="1"/>
  <c r="W69" i="7" s="1"/>
  <c r="Z69" i="7" s="1"/>
  <c r="AC69" i="7" s="1"/>
  <c r="AF69" i="7" s="1"/>
  <c r="AI69" i="7" s="1"/>
  <c r="AL69" i="7" s="1"/>
  <c r="H70" i="7"/>
  <c r="K68" i="7"/>
  <c r="N68" i="7" s="1"/>
  <c r="Q68" i="7" s="1"/>
  <c r="T68" i="7" s="1"/>
  <c r="W68" i="7" s="1"/>
  <c r="Z68" i="7" s="1"/>
  <c r="AC68" i="7" s="1"/>
  <c r="AF68" i="7" s="1"/>
  <c r="AI68" i="7" s="1"/>
  <c r="AL68" i="7" s="1"/>
  <c r="H71" i="7" l="1"/>
  <c r="K71" i="7" s="1"/>
  <c r="N71" i="7" s="1"/>
  <c r="Q71" i="7" s="1"/>
  <c r="T71" i="7" s="1"/>
  <c r="W71" i="7" s="1"/>
  <c r="Z71" i="7" s="1"/>
  <c r="AC71" i="7" s="1"/>
  <c r="AF71" i="7" s="1"/>
  <c r="AI71" i="7" s="1"/>
  <c r="AL71" i="7" s="1"/>
  <c r="H72" i="7"/>
  <c r="K70" i="7"/>
  <c r="N70" i="7" s="1"/>
  <c r="Q70" i="7" s="1"/>
  <c r="T70" i="7" s="1"/>
  <c r="W70" i="7" s="1"/>
  <c r="Z70" i="7" s="1"/>
  <c r="AC70" i="7" s="1"/>
  <c r="AF70" i="7" s="1"/>
  <c r="AI70" i="7" s="1"/>
  <c r="AL70" i="7" s="1"/>
  <c r="H73" i="7" l="1"/>
  <c r="K73" i="7" s="1"/>
  <c r="N73" i="7" s="1"/>
  <c r="Q73" i="7" s="1"/>
  <c r="T73" i="7" s="1"/>
  <c r="W73" i="7" s="1"/>
  <c r="Z73" i="7" s="1"/>
  <c r="AC73" i="7" s="1"/>
  <c r="AF73" i="7" s="1"/>
  <c r="AI73" i="7" s="1"/>
  <c r="AL73" i="7" s="1"/>
  <c r="H74" i="7"/>
  <c r="K72" i="7"/>
  <c r="N72" i="7" s="1"/>
  <c r="Q72" i="7" s="1"/>
  <c r="T72" i="7" s="1"/>
  <c r="W72" i="7" s="1"/>
  <c r="Z72" i="7" s="1"/>
  <c r="AC72" i="7" s="1"/>
  <c r="AF72" i="7" s="1"/>
  <c r="AI72" i="7" s="1"/>
  <c r="AL72" i="7" s="1"/>
  <c r="H76" i="7" l="1"/>
  <c r="H75" i="7"/>
  <c r="K75" i="7" s="1"/>
  <c r="N75" i="7" s="1"/>
  <c r="Q75" i="7" s="1"/>
  <c r="T75" i="7" s="1"/>
  <c r="W75" i="7" s="1"/>
  <c r="Z75" i="7" s="1"/>
  <c r="AC75" i="7" s="1"/>
  <c r="AF75" i="7" s="1"/>
  <c r="AI75" i="7" s="1"/>
  <c r="AL75" i="7" s="1"/>
  <c r="K74" i="7"/>
  <c r="N74" i="7" s="1"/>
  <c r="Q74" i="7" s="1"/>
  <c r="T74" i="7" s="1"/>
  <c r="W74" i="7" s="1"/>
  <c r="Z74" i="7" s="1"/>
  <c r="AC74" i="7" s="1"/>
  <c r="AF74" i="7" s="1"/>
  <c r="AI74" i="7" s="1"/>
  <c r="AL74" i="7" s="1"/>
  <c r="H78" i="7" l="1"/>
  <c r="H77" i="7"/>
  <c r="K77" i="7" s="1"/>
  <c r="N77" i="7" s="1"/>
  <c r="Q77" i="7" s="1"/>
  <c r="T77" i="7" s="1"/>
  <c r="W77" i="7" s="1"/>
  <c r="Z77" i="7" s="1"/>
  <c r="AC77" i="7" s="1"/>
  <c r="AF77" i="7" s="1"/>
  <c r="AI77" i="7" s="1"/>
  <c r="AL77" i="7" s="1"/>
  <c r="K76" i="7"/>
  <c r="N76" i="7" s="1"/>
  <c r="Q76" i="7" s="1"/>
  <c r="T76" i="7" s="1"/>
  <c r="W76" i="7" s="1"/>
  <c r="Z76" i="7" s="1"/>
  <c r="AC76" i="7" s="1"/>
  <c r="AF76" i="7" s="1"/>
  <c r="AI76" i="7" s="1"/>
  <c r="AL76" i="7" s="1"/>
  <c r="H80" i="7" l="1"/>
  <c r="H79" i="7"/>
  <c r="K79" i="7" s="1"/>
  <c r="N79" i="7" s="1"/>
  <c r="Q79" i="7" s="1"/>
  <c r="T79" i="7" s="1"/>
  <c r="W79" i="7" s="1"/>
  <c r="Z79" i="7" s="1"/>
  <c r="AC79" i="7" s="1"/>
  <c r="AF79" i="7" s="1"/>
  <c r="AI79" i="7" s="1"/>
  <c r="AL79" i="7" s="1"/>
  <c r="K78" i="7"/>
  <c r="N78" i="7" s="1"/>
  <c r="Q78" i="7" s="1"/>
  <c r="T78" i="7" s="1"/>
  <c r="W78" i="7" s="1"/>
  <c r="Z78" i="7" s="1"/>
  <c r="AC78" i="7" s="1"/>
  <c r="AF78" i="7" s="1"/>
  <c r="AI78" i="7" s="1"/>
  <c r="AL78" i="7" s="1"/>
  <c r="H82" i="7" l="1"/>
  <c r="H81" i="7"/>
  <c r="K81" i="7" s="1"/>
  <c r="N81" i="7" s="1"/>
  <c r="Q81" i="7" s="1"/>
  <c r="T81" i="7" s="1"/>
  <c r="W81" i="7" s="1"/>
  <c r="Z81" i="7" s="1"/>
  <c r="AC81" i="7" s="1"/>
  <c r="AF81" i="7" s="1"/>
  <c r="AI81" i="7" s="1"/>
  <c r="AL81" i="7" s="1"/>
  <c r="K80" i="7"/>
  <c r="N80" i="7" s="1"/>
  <c r="Q80" i="7" s="1"/>
  <c r="T80" i="7" s="1"/>
  <c r="W80" i="7" s="1"/>
  <c r="Z80" i="7" s="1"/>
  <c r="AC80" i="7" s="1"/>
  <c r="AF80" i="7" s="1"/>
  <c r="AI80" i="7" s="1"/>
  <c r="AL80" i="7" s="1"/>
  <c r="H83" i="7" l="1"/>
  <c r="K83" i="7" s="1"/>
  <c r="N83" i="7" s="1"/>
  <c r="Q83" i="7" s="1"/>
  <c r="T83" i="7" s="1"/>
  <c r="W83" i="7" s="1"/>
  <c r="Z83" i="7" s="1"/>
  <c r="AC83" i="7" s="1"/>
  <c r="AF83" i="7" s="1"/>
  <c r="AI83" i="7" s="1"/>
  <c r="AL83" i="7" s="1"/>
  <c r="H84" i="7"/>
  <c r="K82" i="7"/>
  <c r="N82" i="7" s="1"/>
  <c r="Q82" i="7" s="1"/>
  <c r="T82" i="7" s="1"/>
  <c r="W82" i="7" s="1"/>
  <c r="Z82" i="7" s="1"/>
  <c r="AC82" i="7" s="1"/>
  <c r="AF82" i="7" s="1"/>
  <c r="AI82" i="7" s="1"/>
  <c r="AL82" i="7" s="1"/>
  <c r="H86" i="7" l="1"/>
  <c r="H85" i="7"/>
  <c r="K85" i="7" s="1"/>
  <c r="N85" i="7" s="1"/>
  <c r="Q85" i="7" s="1"/>
  <c r="T85" i="7" s="1"/>
  <c r="W85" i="7" s="1"/>
  <c r="Z85" i="7" s="1"/>
  <c r="AC85" i="7" s="1"/>
  <c r="AF85" i="7" s="1"/>
  <c r="AI85" i="7" s="1"/>
  <c r="AL85" i="7" s="1"/>
  <c r="K84" i="7"/>
  <c r="N84" i="7" s="1"/>
  <c r="Q84" i="7" s="1"/>
  <c r="T84" i="7" s="1"/>
  <c r="W84" i="7" s="1"/>
  <c r="Z84" i="7" s="1"/>
  <c r="AC84" i="7" s="1"/>
  <c r="AF84" i="7" s="1"/>
  <c r="AI84" i="7" s="1"/>
  <c r="AL84" i="7" s="1"/>
  <c r="H88" i="7" l="1"/>
  <c r="H87" i="7"/>
  <c r="K87" i="7" s="1"/>
  <c r="N87" i="7" s="1"/>
  <c r="Q87" i="7" s="1"/>
  <c r="T87" i="7" s="1"/>
  <c r="W87" i="7" s="1"/>
  <c r="Z87" i="7" s="1"/>
  <c r="AC87" i="7" s="1"/>
  <c r="AF87" i="7" s="1"/>
  <c r="AI87" i="7" s="1"/>
  <c r="AL87" i="7" s="1"/>
  <c r="K86" i="7"/>
  <c r="N86" i="7" s="1"/>
  <c r="Q86" i="7" s="1"/>
  <c r="T86" i="7" s="1"/>
  <c r="W86" i="7" s="1"/>
  <c r="Z86" i="7" s="1"/>
  <c r="AC86" i="7" s="1"/>
  <c r="AF86" i="7" s="1"/>
  <c r="AI86" i="7" s="1"/>
  <c r="AL86" i="7" s="1"/>
  <c r="H89" i="7" l="1"/>
  <c r="K89" i="7" s="1"/>
  <c r="N89" i="7" s="1"/>
  <c r="Q89" i="7" s="1"/>
  <c r="T89" i="7" s="1"/>
  <c r="W89" i="7" s="1"/>
  <c r="Z89" i="7" s="1"/>
  <c r="AC89" i="7" s="1"/>
  <c r="AF89" i="7" s="1"/>
  <c r="AI89" i="7" s="1"/>
  <c r="AL89" i="7" s="1"/>
  <c r="H90" i="7"/>
  <c r="K88" i="7"/>
  <c r="N88" i="7" s="1"/>
  <c r="Q88" i="7" s="1"/>
  <c r="T88" i="7" s="1"/>
  <c r="W88" i="7" s="1"/>
  <c r="Z88" i="7" s="1"/>
  <c r="AC88" i="7" s="1"/>
  <c r="AF88" i="7" s="1"/>
  <c r="AI88" i="7" s="1"/>
  <c r="AL88" i="7" s="1"/>
  <c r="H91" i="7" l="1"/>
  <c r="K91" i="7" s="1"/>
  <c r="N91" i="7" s="1"/>
  <c r="Q91" i="7" s="1"/>
  <c r="T91" i="7" s="1"/>
  <c r="W91" i="7" s="1"/>
  <c r="Z91" i="7" s="1"/>
  <c r="AC91" i="7" s="1"/>
  <c r="AF91" i="7" s="1"/>
  <c r="AI91" i="7" s="1"/>
  <c r="AL91" i="7" s="1"/>
  <c r="H92" i="7"/>
  <c r="K90" i="7"/>
  <c r="N90" i="7" s="1"/>
  <c r="Q90" i="7" s="1"/>
  <c r="T90" i="7" s="1"/>
  <c r="W90" i="7" s="1"/>
  <c r="Z90" i="7" s="1"/>
  <c r="AC90" i="7" s="1"/>
  <c r="AF90" i="7" s="1"/>
  <c r="AI90" i="7" s="1"/>
  <c r="AL90" i="7" s="1"/>
  <c r="H94" i="7" l="1"/>
  <c r="H93" i="7"/>
  <c r="K93" i="7" s="1"/>
  <c r="N93" i="7" s="1"/>
  <c r="Q93" i="7" s="1"/>
  <c r="T93" i="7" s="1"/>
  <c r="W93" i="7" s="1"/>
  <c r="Z93" i="7" s="1"/>
  <c r="AC93" i="7" s="1"/>
  <c r="AF93" i="7" s="1"/>
  <c r="AI93" i="7" s="1"/>
  <c r="AL93" i="7" s="1"/>
  <c r="K92" i="7"/>
  <c r="N92" i="7" s="1"/>
  <c r="Q92" i="7" s="1"/>
  <c r="T92" i="7" s="1"/>
  <c r="W92" i="7" s="1"/>
  <c r="Z92" i="7" s="1"/>
  <c r="AC92" i="7" s="1"/>
  <c r="AF92" i="7" s="1"/>
  <c r="AI92" i="7" s="1"/>
  <c r="AL92" i="7" s="1"/>
  <c r="H96" i="7" l="1"/>
  <c r="H95" i="7"/>
  <c r="K95" i="7" s="1"/>
  <c r="N95" i="7" s="1"/>
  <c r="Q95" i="7" s="1"/>
  <c r="T95" i="7" s="1"/>
  <c r="W95" i="7" s="1"/>
  <c r="Z95" i="7" s="1"/>
  <c r="AC95" i="7" s="1"/>
  <c r="AF95" i="7" s="1"/>
  <c r="AI95" i="7" s="1"/>
  <c r="AL95" i="7" s="1"/>
  <c r="K94" i="7"/>
  <c r="N94" i="7" s="1"/>
  <c r="Q94" i="7" s="1"/>
  <c r="T94" i="7" s="1"/>
  <c r="W94" i="7" s="1"/>
  <c r="Z94" i="7" s="1"/>
  <c r="AC94" i="7" s="1"/>
  <c r="AF94" i="7" s="1"/>
  <c r="AI94" i="7" s="1"/>
  <c r="AL94" i="7" s="1"/>
  <c r="H97" i="7" l="1"/>
  <c r="K97" i="7" s="1"/>
  <c r="N97" i="7" s="1"/>
  <c r="Q97" i="7" s="1"/>
  <c r="T97" i="7" s="1"/>
  <c r="W97" i="7" s="1"/>
  <c r="Z97" i="7" s="1"/>
  <c r="AC97" i="7" s="1"/>
  <c r="AF97" i="7" s="1"/>
  <c r="AI97" i="7" s="1"/>
  <c r="AL97" i="7" s="1"/>
  <c r="H98" i="7"/>
  <c r="K96" i="7"/>
  <c r="N96" i="7" s="1"/>
  <c r="Q96" i="7" s="1"/>
  <c r="T96" i="7" s="1"/>
  <c r="W96" i="7" s="1"/>
  <c r="Z96" i="7" s="1"/>
  <c r="AC96" i="7" s="1"/>
  <c r="AF96" i="7" s="1"/>
  <c r="AI96" i="7" s="1"/>
  <c r="AL96" i="7" s="1"/>
  <c r="H99" i="7" l="1"/>
  <c r="K99" i="7" s="1"/>
  <c r="N99" i="7" s="1"/>
  <c r="Q99" i="7" s="1"/>
  <c r="T99" i="7" s="1"/>
  <c r="W99" i="7" s="1"/>
  <c r="Z99" i="7" s="1"/>
  <c r="AC99" i="7" s="1"/>
  <c r="AF99" i="7" s="1"/>
  <c r="AI99" i="7" s="1"/>
  <c r="AL99" i="7" s="1"/>
  <c r="H100" i="7"/>
  <c r="K98" i="7"/>
  <c r="N98" i="7" s="1"/>
  <c r="Q98" i="7" s="1"/>
  <c r="T98" i="7" s="1"/>
  <c r="W98" i="7" s="1"/>
  <c r="Z98" i="7" s="1"/>
  <c r="AC98" i="7" s="1"/>
  <c r="AF98" i="7" s="1"/>
  <c r="AI98" i="7" s="1"/>
  <c r="AL98" i="7" s="1"/>
  <c r="H102" i="7" l="1"/>
  <c r="H101" i="7"/>
  <c r="K101" i="7" s="1"/>
  <c r="N101" i="7" s="1"/>
  <c r="Q101" i="7" s="1"/>
  <c r="T101" i="7" s="1"/>
  <c r="W101" i="7" s="1"/>
  <c r="Z101" i="7" s="1"/>
  <c r="AC101" i="7" s="1"/>
  <c r="AF101" i="7" s="1"/>
  <c r="AI101" i="7" s="1"/>
  <c r="AL101" i="7" s="1"/>
  <c r="K100" i="7"/>
  <c r="N100" i="7" s="1"/>
  <c r="Q100" i="7" s="1"/>
  <c r="T100" i="7" s="1"/>
  <c r="W100" i="7" s="1"/>
  <c r="Z100" i="7" s="1"/>
  <c r="AC100" i="7" s="1"/>
  <c r="AF100" i="7" s="1"/>
  <c r="AI100" i="7" s="1"/>
  <c r="AL100" i="7" s="1"/>
  <c r="H103" i="7" l="1"/>
  <c r="K103" i="7" s="1"/>
  <c r="N103" i="7" s="1"/>
  <c r="Q103" i="7" s="1"/>
  <c r="T103" i="7" s="1"/>
  <c r="W103" i="7" s="1"/>
  <c r="Z103" i="7" s="1"/>
  <c r="AC103" i="7" s="1"/>
  <c r="AF103" i="7" s="1"/>
  <c r="AI103" i="7" s="1"/>
  <c r="AL103" i="7" s="1"/>
  <c r="H104" i="7"/>
  <c r="K102" i="7"/>
  <c r="N102" i="7" s="1"/>
  <c r="Q102" i="7" s="1"/>
  <c r="T102" i="7" s="1"/>
  <c r="W102" i="7" s="1"/>
  <c r="Z102" i="7" s="1"/>
  <c r="AC102" i="7" s="1"/>
  <c r="AF102" i="7" s="1"/>
  <c r="AI102" i="7" s="1"/>
  <c r="AL102" i="7" s="1"/>
  <c r="H106" i="7" l="1"/>
  <c r="H105" i="7"/>
  <c r="K105" i="7" s="1"/>
  <c r="N105" i="7" s="1"/>
  <c r="Q105" i="7" s="1"/>
  <c r="T105" i="7" s="1"/>
  <c r="W105" i="7" s="1"/>
  <c r="Z105" i="7" s="1"/>
  <c r="AC105" i="7" s="1"/>
  <c r="AF105" i="7" s="1"/>
  <c r="AI105" i="7" s="1"/>
  <c r="AL105" i="7" s="1"/>
  <c r="K104" i="7"/>
  <c r="N104" i="7" s="1"/>
  <c r="Q104" i="7" s="1"/>
  <c r="T104" i="7" s="1"/>
  <c r="W104" i="7" s="1"/>
  <c r="Z104" i="7" s="1"/>
  <c r="AC104" i="7" s="1"/>
  <c r="AF104" i="7" s="1"/>
  <c r="AI104" i="7" s="1"/>
  <c r="AL104" i="7" s="1"/>
  <c r="H108" i="7" l="1"/>
  <c r="H107" i="7"/>
  <c r="K107" i="7" s="1"/>
  <c r="N107" i="7" s="1"/>
  <c r="Q107" i="7" s="1"/>
  <c r="T107" i="7" s="1"/>
  <c r="W107" i="7" s="1"/>
  <c r="Z107" i="7" s="1"/>
  <c r="AC107" i="7" s="1"/>
  <c r="AF107" i="7" s="1"/>
  <c r="AI107" i="7" s="1"/>
  <c r="AL107" i="7" s="1"/>
  <c r="K106" i="7"/>
  <c r="N106" i="7" s="1"/>
  <c r="Q106" i="7" s="1"/>
  <c r="T106" i="7" s="1"/>
  <c r="W106" i="7" s="1"/>
  <c r="Z106" i="7" s="1"/>
  <c r="AC106" i="7" s="1"/>
  <c r="AF106" i="7" s="1"/>
  <c r="AI106" i="7" s="1"/>
  <c r="AL106" i="7" s="1"/>
  <c r="H109" i="7" l="1"/>
  <c r="K109" i="7" s="1"/>
  <c r="N109" i="7" s="1"/>
  <c r="Q109" i="7" s="1"/>
  <c r="T109" i="7" s="1"/>
  <c r="W109" i="7" s="1"/>
  <c r="Z109" i="7" s="1"/>
  <c r="AC109" i="7" s="1"/>
  <c r="AF109" i="7" s="1"/>
  <c r="AI109" i="7" s="1"/>
  <c r="AL109" i="7" s="1"/>
  <c r="H110" i="7"/>
  <c r="K108" i="7"/>
  <c r="N108" i="7" s="1"/>
  <c r="Q108" i="7" s="1"/>
  <c r="T108" i="7" s="1"/>
  <c r="W108" i="7" s="1"/>
  <c r="Z108" i="7" s="1"/>
  <c r="AC108" i="7" s="1"/>
  <c r="AF108" i="7" s="1"/>
  <c r="AI108" i="7" s="1"/>
  <c r="AL108" i="7" s="1"/>
  <c r="H112" i="7" l="1"/>
  <c r="H111" i="7"/>
  <c r="K111" i="7" s="1"/>
  <c r="N111" i="7" s="1"/>
  <c r="Q111" i="7" s="1"/>
  <c r="T111" i="7" s="1"/>
  <c r="W111" i="7" s="1"/>
  <c r="Z111" i="7" s="1"/>
  <c r="AC111" i="7" s="1"/>
  <c r="AF111" i="7" s="1"/>
  <c r="AI111" i="7" s="1"/>
  <c r="AL111" i="7" s="1"/>
  <c r="K110" i="7"/>
  <c r="N110" i="7" s="1"/>
  <c r="Q110" i="7" s="1"/>
  <c r="T110" i="7" s="1"/>
  <c r="W110" i="7" s="1"/>
  <c r="Z110" i="7" s="1"/>
  <c r="AC110" i="7" s="1"/>
  <c r="AF110" i="7" s="1"/>
  <c r="AI110" i="7" s="1"/>
  <c r="AL110" i="7" s="1"/>
  <c r="H113" i="7" l="1"/>
  <c r="K113" i="7" s="1"/>
  <c r="N113" i="7" s="1"/>
  <c r="Q113" i="7" s="1"/>
  <c r="T113" i="7" s="1"/>
  <c r="W113" i="7" s="1"/>
  <c r="Z113" i="7" s="1"/>
  <c r="AC113" i="7" s="1"/>
  <c r="AF113" i="7" s="1"/>
  <c r="AI113" i="7" s="1"/>
  <c r="AL113" i="7" s="1"/>
  <c r="H114" i="7"/>
  <c r="K112" i="7"/>
  <c r="N112" i="7" s="1"/>
  <c r="Q112" i="7" s="1"/>
  <c r="T112" i="7" s="1"/>
  <c r="W112" i="7" s="1"/>
  <c r="Z112" i="7" s="1"/>
  <c r="AC112" i="7" s="1"/>
  <c r="AF112" i="7" s="1"/>
  <c r="AI112" i="7" s="1"/>
  <c r="AL112" i="7" s="1"/>
  <c r="H116" i="7" l="1"/>
  <c r="H115" i="7"/>
  <c r="K115" i="7" s="1"/>
  <c r="N115" i="7" s="1"/>
  <c r="Q115" i="7" s="1"/>
  <c r="T115" i="7" s="1"/>
  <c r="W115" i="7" s="1"/>
  <c r="Z115" i="7" s="1"/>
  <c r="AC115" i="7" s="1"/>
  <c r="AF115" i="7" s="1"/>
  <c r="AI115" i="7" s="1"/>
  <c r="AL115" i="7" s="1"/>
  <c r="K114" i="7"/>
  <c r="N114" i="7" s="1"/>
  <c r="Q114" i="7" s="1"/>
  <c r="T114" i="7" s="1"/>
  <c r="W114" i="7" s="1"/>
  <c r="Z114" i="7" s="1"/>
  <c r="AC114" i="7" s="1"/>
  <c r="AF114" i="7" s="1"/>
  <c r="AI114" i="7" s="1"/>
  <c r="AL114" i="7" s="1"/>
  <c r="AH195" i="7" l="1"/>
  <c r="AG195" i="7"/>
  <c r="H117" i="7"/>
  <c r="K117" i="7" s="1"/>
  <c r="N117" i="7" s="1"/>
  <c r="Q117" i="7" s="1"/>
  <c r="T117" i="7" s="1"/>
  <c r="W117" i="7" s="1"/>
  <c r="Z117" i="7" s="1"/>
  <c r="AC117" i="7" s="1"/>
  <c r="AF117" i="7" s="1"/>
  <c r="AI117" i="7" s="1"/>
  <c r="AL117" i="7" s="1"/>
  <c r="H118" i="7"/>
  <c r="AE195" i="7"/>
  <c r="AD195" i="7"/>
  <c r="K116" i="7"/>
  <c r="N116" i="7" s="1"/>
  <c r="Q116" i="7" s="1"/>
  <c r="T116" i="7" s="1"/>
  <c r="W116" i="7" s="1"/>
  <c r="Z116" i="7" s="1"/>
  <c r="AC116" i="7" s="1"/>
  <c r="AF116" i="7" s="1"/>
  <c r="AI116" i="7" s="1"/>
  <c r="AL116" i="7" s="1"/>
  <c r="H120" i="7" l="1"/>
  <c r="H119" i="7"/>
  <c r="X195" i="7"/>
  <c r="Y195" i="7"/>
  <c r="R195" i="7"/>
  <c r="S195" i="7"/>
  <c r="K118" i="7"/>
  <c r="N118" i="7" s="1"/>
  <c r="Q118" i="7" s="1"/>
  <c r="T118" i="7" s="1"/>
  <c r="W118" i="7" s="1"/>
  <c r="Z118" i="7" s="1"/>
  <c r="AC118" i="7" s="1"/>
  <c r="AF118" i="7" s="1"/>
  <c r="AI118" i="7" s="1"/>
  <c r="AL118" i="7" s="1"/>
  <c r="AJ195" i="7" l="1"/>
  <c r="AK195" i="7"/>
  <c r="V195" i="7"/>
  <c r="U195" i="7"/>
  <c r="K119" i="7"/>
  <c r="N119" i="7" s="1"/>
  <c r="Q119" i="7" s="1"/>
  <c r="T119" i="7" s="1"/>
  <c r="W119" i="7" s="1"/>
  <c r="Z119" i="7" s="1"/>
  <c r="AC119" i="7" s="1"/>
  <c r="AF119" i="7" s="1"/>
  <c r="AI119" i="7" s="1"/>
  <c r="AL119" i="7" s="1"/>
  <c r="H122" i="7"/>
  <c r="G195" i="7"/>
  <c r="H121" i="7"/>
  <c r="K121" i="7" s="1"/>
  <c r="N121" i="7" s="1"/>
  <c r="Q121" i="7" s="1"/>
  <c r="T121" i="7" s="1"/>
  <c r="W121" i="7" s="1"/>
  <c r="Z121" i="7" s="1"/>
  <c r="AC121" i="7" s="1"/>
  <c r="AF121" i="7" s="1"/>
  <c r="AI121" i="7" s="1"/>
  <c r="AL121" i="7" s="1"/>
  <c r="AA195" i="7"/>
  <c r="AB195" i="7"/>
  <c r="M195" i="7"/>
  <c r="P195" i="7"/>
  <c r="K120" i="7"/>
  <c r="N120" i="7" s="1"/>
  <c r="Q120" i="7" s="1"/>
  <c r="T120" i="7" s="1"/>
  <c r="W120" i="7" s="1"/>
  <c r="Z120" i="7" s="1"/>
  <c r="AC120" i="7" s="1"/>
  <c r="AF120" i="7" s="1"/>
  <c r="AI120" i="7" s="1"/>
  <c r="AL120" i="7" s="1"/>
  <c r="J195" i="7"/>
  <c r="K122" i="7" l="1"/>
  <c r="N122" i="7" s="1"/>
  <c r="Q122" i="7" s="1"/>
  <c r="T122" i="7" s="1"/>
  <c r="W122" i="7" s="1"/>
  <c r="Z122" i="7" s="1"/>
  <c r="AC122" i="7" s="1"/>
  <c r="AF122" i="7" s="1"/>
  <c r="AI122" i="7" s="1"/>
  <c r="AL122" i="7" s="1"/>
  <c r="H123" i="7"/>
  <c r="K123" i="7" s="1"/>
  <c r="N123" i="7" s="1"/>
  <c r="Q123" i="7" s="1"/>
  <c r="T123" i="7" s="1"/>
  <c r="W123" i="7" s="1"/>
  <c r="Z123" i="7" s="1"/>
  <c r="AC123" i="7" s="1"/>
  <c r="AF123" i="7" s="1"/>
  <c r="AI123" i="7" s="1"/>
  <c r="AL123" i="7" s="1"/>
  <c r="F195" i="7"/>
  <c r="O195" i="7"/>
  <c r="L195" i="7"/>
  <c r="I195" i="7"/>
  <c r="K195" i="7" l="1"/>
  <c r="H195" i="7"/>
  <c r="N195" i="7"/>
  <c r="Q195" i="7" l="1"/>
  <c r="T195" i="7" l="1"/>
  <c r="W195" i="7" l="1"/>
  <c r="Z195" i="7" l="1"/>
  <c r="AC195" i="7" l="1"/>
  <c r="AF195" i="7" l="1"/>
  <c r="AL195" i="7" l="1"/>
  <c r="AI195"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井手　一平</author>
  </authors>
  <commentList>
    <comment ref="J2" authorId="0" shapeId="0" xr:uid="{00000000-0006-0000-0300-000001000000}">
      <text>
        <r>
          <rPr>
            <b/>
            <sz val="9"/>
            <color indexed="81"/>
            <rFont val="ＭＳ Ｐゴシック"/>
            <family val="3"/>
            <charset val="128"/>
          </rPr>
          <t>井手　一平:</t>
        </r>
        <r>
          <rPr>
            <sz val="9"/>
            <color indexed="81"/>
            <rFont val="ＭＳ Ｐゴシック"/>
            <family val="3"/>
            <charset val="128"/>
          </rPr>
          <t xml:space="preserve">
PBセットを@850→@880に訂正したため、4月1日地点の在庫金額は\2,055,165-（3月末地点の在庫金額\2,053,995-ではない）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井手　一平</author>
  </authors>
  <commentList>
    <comment ref="C1" authorId="0" shapeId="0" xr:uid="{00000000-0006-0000-0400-000001000000}">
      <text>
        <r>
          <rPr>
            <b/>
            <sz val="9"/>
            <color indexed="81"/>
            <rFont val="ＭＳ Ｐゴシック"/>
            <family val="3"/>
            <charset val="128"/>
          </rPr>
          <t>年度が変わったら変更必要。</t>
        </r>
      </text>
    </comment>
  </commentList>
</comments>
</file>

<file path=xl/sharedStrings.xml><?xml version="1.0" encoding="utf-8"?>
<sst xmlns="http://schemas.openxmlformats.org/spreadsheetml/2006/main" count="419" uniqueCount="231">
  <si>
    <t>使用方法</t>
    <rPh sb="0" eb="2">
      <t>シヨウ</t>
    </rPh>
    <rPh sb="2" eb="4">
      <t>ホウホウ</t>
    </rPh>
    <phoneticPr fontId="1"/>
  </si>
  <si>
    <t>在庫集計表</t>
    <rPh sb="0" eb="2">
      <t>ザイコ</t>
    </rPh>
    <rPh sb="2" eb="4">
      <t>シュウケイ</t>
    </rPh>
    <rPh sb="4" eb="5">
      <t>ヒョウ</t>
    </rPh>
    <phoneticPr fontId="1"/>
  </si>
  <si>
    <t>「在庫集計」シートに商品コードを入力すると自動集計し、在庫表ができます。</t>
    <rPh sb="10" eb="12">
      <t>ショウヒン</t>
    </rPh>
    <rPh sb="16" eb="18">
      <t>ニュウリョク</t>
    </rPh>
    <rPh sb="21" eb="23">
      <t>ジドウ</t>
    </rPh>
    <rPh sb="23" eb="25">
      <t>シュウケイ</t>
    </rPh>
    <rPh sb="27" eb="29">
      <t>ザイコ</t>
    </rPh>
    <rPh sb="29" eb="30">
      <t>ヒョウ</t>
    </rPh>
    <phoneticPr fontId="1"/>
  </si>
  <si>
    <t>今週必要数</t>
    <rPh sb="0" eb="2">
      <t>コンシュウ</t>
    </rPh>
    <rPh sb="2" eb="5">
      <t>ヒツヨウスウ</t>
    </rPh>
    <phoneticPr fontId="1"/>
  </si>
  <si>
    <t>鹿児島在庫</t>
    <rPh sb="0" eb="3">
      <t>カゴシマ</t>
    </rPh>
    <rPh sb="3" eb="5">
      <t>ザイコ</t>
    </rPh>
    <phoneticPr fontId="1"/>
  </si>
  <si>
    <t>予備</t>
    <rPh sb="0" eb="2">
      <t>ヨビ</t>
    </rPh>
    <phoneticPr fontId="1"/>
  </si>
  <si>
    <t>仕入単価</t>
    <rPh sb="0" eb="2">
      <t>シイ</t>
    </rPh>
    <rPh sb="2" eb="4">
      <t>タンカ</t>
    </rPh>
    <phoneticPr fontId="1"/>
  </si>
  <si>
    <t>在庫金額</t>
    <rPh sb="0" eb="2">
      <t>ザイコ</t>
    </rPh>
    <rPh sb="2" eb="4">
      <t>キンガク</t>
    </rPh>
    <phoneticPr fontId="1"/>
  </si>
  <si>
    <t>発注数</t>
    <rPh sb="0" eb="3">
      <t>ハッチュウスウ</t>
    </rPh>
    <phoneticPr fontId="1"/>
  </si>
  <si>
    <t>在庫金額合計：</t>
    <rPh sb="0" eb="2">
      <t>ザイコ</t>
    </rPh>
    <rPh sb="2" eb="4">
      <t>キンガク</t>
    </rPh>
    <rPh sb="4" eb="6">
      <t>ゴウケイ</t>
    </rPh>
    <phoneticPr fontId="1"/>
  </si>
  <si>
    <t>商品設定</t>
    <rPh sb="0" eb="2">
      <t>ショウヒン</t>
    </rPh>
    <rPh sb="2" eb="4">
      <t>セッテイ</t>
    </rPh>
    <phoneticPr fontId="1"/>
  </si>
  <si>
    <t>商品コード</t>
    <rPh sb="0" eb="2">
      <t>ショウヒン</t>
    </rPh>
    <phoneticPr fontId="1"/>
  </si>
  <si>
    <t>商品名</t>
    <rPh sb="0" eb="3">
      <t>ショウヒンメイ</t>
    </rPh>
    <phoneticPr fontId="1"/>
  </si>
  <si>
    <t>発注先</t>
    <rPh sb="0" eb="2">
      <t>ハッチュウ</t>
    </rPh>
    <rPh sb="2" eb="3">
      <t>サキ</t>
    </rPh>
    <phoneticPr fontId="1"/>
  </si>
  <si>
    <t>発注単位</t>
    <rPh sb="0" eb="2">
      <t>ハッチュウ</t>
    </rPh>
    <rPh sb="2" eb="4">
      <t>タンイ</t>
    </rPh>
    <phoneticPr fontId="1"/>
  </si>
  <si>
    <t>在庫入出庫記録</t>
    <rPh sb="0" eb="2">
      <t>ザイコ</t>
    </rPh>
    <rPh sb="2" eb="5">
      <t>ニュウシュッコ</t>
    </rPh>
    <rPh sb="5" eb="7">
      <t>キロク</t>
    </rPh>
    <phoneticPr fontId="1"/>
  </si>
  <si>
    <t>年</t>
    <rPh sb="0" eb="1">
      <t>ネン</t>
    </rPh>
    <phoneticPr fontId="1"/>
  </si>
  <si>
    <t>月</t>
    <rPh sb="0" eb="1">
      <t>ツキ</t>
    </rPh>
    <phoneticPr fontId="1"/>
  </si>
  <si>
    <t>日</t>
    <rPh sb="0" eb="1">
      <t>ヒ</t>
    </rPh>
    <phoneticPr fontId="1"/>
  </si>
  <si>
    <t>入</t>
    <rPh sb="0" eb="1">
      <t>イリ</t>
    </rPh>
    <phoneticPr fontId="1"/>
  </si>
  <si>
    <t>出</t>
    <rPh sb="0" eb="1">
      <t>デ</t>
    </rPh>
    <phoneticPr fontId="1"/>
  </si>
  <si>
    <t>使用者</t>
    <rPh sb="0" eb="3">
      <t>シヨウシャ</t>
    </rPh>
    <phoneticPr fontId="1"/>
  </si>
  <si>
    <t>分類</t>
    <rPh sb="0" eb="2">
      <t>ブンルイ</t>
    </rPh>
    <phoneticPr fontId="1"/>
  </si>
  <si>
    <t>現在庫数</t>
    <rPh sb="0" eb="1">
      <t>ゲン</t>
    </rPh>
    <rPh sb="1" eb="4">
      <t>ザイコスウ</t>
    </rPh>
    <phoneticPr fontId="1"/>
  </si>
  <si>
    <t>前週の使用数量</t>
    <rPh sb="0" eb="1">
      <t>ゼン</t>
    </rPh>
    <rPh sb="1" eb="2">
      <t>シュウ</t>
    </rPh>
    <rPh sb="3" eb="5">
      <t>シヨウ</t>
    </rPh>
    <rPh sb="5" eb="7">
      <t>スウリョウ</t>
    </rPh>
    <phoneticPr fontId="1"/>
  </si>
  <si>
    <t>備考・Wチェック</t>
    <rPh sb="0" eb="2">
      <t>ビコウ</t>
    </rPh>
    <phoneticPr fontId="1"/>
  </si>
  <si>
    <t>101</t>
    <phoneticPr fontId="1"/>
  </si>
  <si>
    <t>102</t>
    <phoneticPr fontId="1"/>
  </si>
  <si>
    <t>103</t>
    <phoneticPr fontId="1"/>
  </si>
  <si>
    <t>104</t>
  </si>
  <si>
    <t>105</t>
  </si>
  <si>
    <t>106</t>
  </si>
  <si>
    <t>107</t>
  </si>
  <si>
    <t>108</t>
  </si>
  <si>
    <t>109</t>
  </si>
  <si>
    <t>110</t>
  </si>
  <si>
    <t>111</t>
  </si>
  <si>
    <t>112</t>
  </si>
  <si>
    <t>113</t>
  </si>
  <si>
    <t>114</t>
  </si>
  <si>
    <t>115</t>
  </si>
  <si>
    <t>116</t>
  </si>
  <si>
    <t>117</t>
  </si>
  <si>
    <t>118</t>
  </si>
  <si>
    <t>119</t>
  </si>
  <si>
    <t>120</t>
  </si>
  <si>
    <t>121</t>
  </si>
  <si>
    <t>122</t>
  </si>
  <si>
    <t>123</t>
  </si>
  <si>
    <t>124</t>
  </si>
  <si>
    <t>125</t>
  </si>
  <si>
    <t>126</t>
  </si>
  <si>
    <t>127</t>
  </si>
  <si>
    <t>128</t>
  </si>
  <si>
    <t>129</t>
  </si>
  <si>
    <t>130</t>
  </si>
  <si>
    <t>131</t>
  </si>
  <si>
    <t>132</t>
  </si>
  <si>
    <t>133</t>
  </si>
  <si>
    <t>134</t>
  </si>
  <si>
    <t>135</t>
  </si>
  <si>
    <t>136</t>
  </si>
  <si>
    <t>137</t>
  </si>
  <si>
    <t>138</t>
  </si>
  <si>
    <t>139</t>
  </si>
  <si>
    <t>140</t>
  </si>
  <si>
    <t>141</t>
  </si>
  <si>
    <t>142</t>
  </si>
  <si>
    <t>143</t>
  </si>
  <si>
    <t>144</t>
  </si>
  <si>
    <t>145</t>
  </si>
  <si>
    <t>146</t>
  </si>
  <si>
    <t>147</t>
  </si>
  <si>
    <t>148</t>
  </si>
  <si>
    <t>149</t>
  </si>
  <si>
    <t>150</t>
  </si>
  <si>
    <t>151</t>
  </si>
  <si>
    <t>152</t>
  </si>
  <si>
    <t>153</t>
  </si>
  <si>
    <t>154</t>
  </si>
  <si>
    <t>155</t>
  </si>
  <si>
    <t>156</t>
  </si>
  <si>
    <t>157</t>
  </si>
  <si>
    <t>158</t>
  </si>
  <si>
    <t>159</t>
  </si>
  <si>
    <t>160</t>
  </si>
  <si>
    <t>161</t>
  </si>
  <si>
    <t>162</t>
  </si>
  <si>
    <t>163</t>
  </si>
  <si>
    <t>164</t>
  </si>
  <si>
    <t>165</t>
  </si>
  <si>
    <t>166</t>
  </si>
  <si>
    <t>167</t>
  </si>
  <si>
    <t>168</t>
  </si>
  <si>
    <t>169</t>
  </si>
  <si>
    <t>170</t>
  </si>
  <si>
    <t>171</t>
  </si>
  <si>
    <t>172</t>
  </si>
  <si>
    <t>173</t>
  </si>
  <si>
    <t>174</t>
  </si>
  <si>
    <t>175</t>
  </si>
  <si>
    <t>176</t>
  </si>
  <si>
    <t>177</t>
  </si>
  <si>
    <t>178</t>
  </si>
  <si>
    <t>179</t>
  </si>
  <si>
    <t>180</t>
  </si>
  <si>
    <t>181</t>
  </si>
  <si>
    <t>182</t>
  </si>
  <si>
    <t>183</t>
  </si>
  <si>
    <t>184</t>
  </si>
  <si>
    <t>185</t>
  </si>
  <si>
    <t>186</t>
  </si>
  <si>
    <t>187</t>
  </si>
  <si>
    <t>188</t>
  </si>
  <si>
    <t>189</t>
  </si>
  <si>
    <t>190</t>
  </si>
  <si>
    <t>191</t>
  </si>
  <si>
    <t>192</t>
  </si>
  <si>
    <t>193</t>
  </si>
  <si>
    <t>194</t>
  </si>
  <si>
    <t>195</t>
  </si>
  <si>
    <t>196</t>
  </si>
  <si>
    <t>197</t>
  </si>
  <si>
    <t>198</t>
  </si>
  <si>
    <t>199</t>
  </si>
  <si>
    <t>販売先</t>
    <rPh sb="0" eb="2">
      <t>ハンバイ</t>
    </rPh>
    <rPh sb="2" eb="3">
      <t>サキ</t>
    </rPh>
    <phoneticPr fontId="1"/>
  </si>
  <si>
    <t>200</t>
  </si>
  <si>
    <t>901</t>
    <phoneticPr fontId="1"/>
  </si>
  <si>
    <t>902</t>
    <phoneticPr fontId="1"/>
  </si>
  <si>
    <t>903</t>
  </si>
  <si>
    <t>904</t>
  </si>
  <si>
    <t>905</t>
  </si>
  <si>
    <t>906</t>
  </si>
  <si>
    <t>907</t>
  </si>
  <si>
    <t>908</t>
  </si>
  <si>
    <t>909</t>
  </si>
  <si>
    <t>910</t>
  </si>
  <si>
    <t>911</t>
  </si>
  <si>
    <t>912</t>
  </si>
  <si>
    <t>913</t>
  </si>
  <si>
    <t>914</t>
  </si>
  <si>
    <t>915</t>
  </si>
  <si>
    <t>916</t>
  </si>
  <si>
    <t>917</t>
  </si>
  <si>
    <t>918</t>
  </si>
  <si>
    <t>919</t>
  </si>
  <si>
    <t>920</t>
  </si>
  <si>
    <t>101</t>
    <phoneticPr fontId="1"/>
  </si>
  <si>
    <t>909</t>
    <phoneticPr fontId="1"/>
  </si>
  <si>
    <t>102</t>
    <phoneticPr fontId="1"/>
  </si>
  <si>
    <t>103</t>
    <phoneticPr fontId="1"/>
  </si>
  <si>
    <t>108</t>
    <phoneticPr fontId="1"/>
  </si>
  <si>
    <t>109</t>
    <phoneticPr fontId="1"/>
  </si>
  <si>
    <t>110</t>
    <phoneticPr fontId="1"/>
  </si>
  <si>
    <t>111</t>
    <phoneticPr fontId="1"/>
  </si>
  <si>
    <t>112</t>
    <phoneticPr fontId="1"/>
  </si>
  <si>
    <t>142</t>
    <phoneticPr fontId="1"/>
  </si>
  <si>
    <t>903</t>
    <phoneticPr fontId="1"/>
  </si>
  <si>
    <t>904</t>
    <phoneticPr fontId="1"/>
  </si>
  <si>
    <t>905</t>
    <phoneticPr fontId="1"/>
  </si>
  <si>
    <t>906</t>
    <phoneticPr fontId="1"/>
  </si>
  <si>
    <t>907</t>
    <phoneticPr fontId="1"/>
  </si>
  <si>
    <t>908</t>
    <phoneticPr fontId="1"/>
  </si>
  <si>
    <t>福岡在庫①</t>
    <rPh sb="0" eb="2">
      <t>フクオカ</t>
    </rPh>
    <rPh sb="2" eb="4">
      <t>ザイコ</t>
    </rPh>
    <phoneticPr fontId="1"/>
  </si>
  <si>
    <t>福岡在庫②</t>
    <rPh sb="0" eb="2">
      <t>フクオカ</t>
    </rPh>
    <rPh sb="2" eb="4">
      <t>ザイコ</t>
    </rPh>
    <phoneticPr fontId="1"/>
  </si>
  <si>
    <t>月</t>
    <rPh sb="0" eb="1">
      <t>ガツ</t>
    </rPh>
    <phoneticPr fontId="1"/>
  </si>
  <si>
    <t>入荷</t>
    <rPh sb="0" eb="2">
      <t>ニュウカ</t>
    </rPh>
    <phoneticPr fontId="1"/>
  </si>
  <si>
    <t>出荷</t>
    <rPh sb="0" eb="2">
      <t>シュッカ</t>
    </rPh>
    <phoneticPr fontId="1"/>
  </si>
  <si>
    <t>在庫数</t>
    <rPh sb="0" eb="2">
      <t>ザイコ</t>
    </rPh>
    <rPh sb="2" eb="3">
      <t>スウ</t>
    </rPh>
    <phoneticPr fontId="1"/>
  </si>
  <si>
    <t>合計</t>
    <rPh sb="0" eb="2">
      <t>ゴウケイ</t>
    </rPh>
    <phoneticPr fontId="1"/>
  </si>
  <si>
    <t>導入時在庫数</t>
    <rPh sb="0" eb="2">
      <t>ドウニュウ</t>
    </rPh>
    <rPh sb="2" eb="3">
      <t>ジ</t>
    </rPh>
    <rPh sb="3" eb="6">
      <t>ザイコスウ</t>
    </rPh>
    <phoneticPr fontId="1"/>
  </si>
  <si>
    <t>福岡倉庫：101～</t>
    <rPh sb="0" eb="2">
      <t>フクオカ</t>
    </rPh>
    <rPh sb="2" eb="4">
      <t>ソウコ</t>
    </rPh>
    <phoneticPr fontId="1"/>
  </si>
  <si>
    <t>鹿児島在庫：901～</t>
    <rPh sb="0" eb="3">
      <t>カゴシマ</t>
    </rPh>
    <rPh sb="3" eb="5">
      <t>ザイコ</t>
    </rPh>
    <phoneticPr fontId="1"/>
  </si>
  <si>
    <t>月別在庫一覧表</t>
    <rPh sb="0" eb="2">
      <t>ツキベツ</t>
    </rPh>
    <rPh sb="2" eb="4">
      <t>ザイコ</t>
    </rPh>
    <rPh sb="4" eb="6">
      <t>イチラン</t>
    </rPh>
    <rPh sb="6" eb="7">
      <t>ヒョウ</t>
    </rPh>
    <phoneticPr fontId="1"/>
  </si>
  <si>
    <t>設定シート</t>
    <rPh sb="0" eb="2">
      <t>セッテイ</t>
    </rPh>
    <phoneticPr fontId="1"/>
  </si>
  <si>
    <t>入出庫記録シート</t>
    <rPh sb="0" eb="2">
      <t>ニュウシュツ</t>
    </rPh>
    <rPh sb="2" eb="3">
      <t>コ</t>
    </rPh>
    <rPh sb="3" eb="5">
      <t>キロク</t>
    </rPh>
    <phoneticPr fontId="1"/>
  </si>
  <si>
    <t>在庫集計シート</t>
    <rPh sb="0" eb="2">
      <t>ザイコ</t>
    </rPh>
    <rPh sb="2" eb="4">
      <t>シュウケイ</t>
    </rPh>
    <phoneticPr fontId="1"/>
  </si>
  <si>
    <t>月別在庫一覧シート</t>
    <rPh sb="0" eb="2">
      <t>ツキベツ</t>
    </rPh>
    <rPh sb="2" eb="4">
      <t>ザイコ</t>
    </rPh>
    <rPh sb="4" eb="6">
      <t>イチラン</t>
    </rPh>
    <phoneticPr fontId="1"/>
  </si>
  <si>
    <t>(例)SB-BWは製品コード「101」を割り当てています。</t>
    <rPh sb="1" eb="2">
      <t>レイ</t>
    </rPh>
    <rPh sb="9" eb="11">
      <t>セイヒン</t>
    </rPh>
    <rPh sb="20" eb="21">
      <t>ワ</t>
    </rPh>
    <rPh sb="22" eb="23">
      <t>ア</t>
    </rPh>
    <phoneticPr fontId="1"/>
  </si>
  <si>
    <t>1つ1つの商品に「製品コード」として3桁の数値を割り当てます。</t>
    <rPh sb="5" eb="7">
      <t>ショウヒン</t>
    </rPh>
    <rPh sb="9" eb="11">
      <t>セイヒン</t>
    </rPh>
    <rPh sb="19" eb="20">
      <t>ケタ</t>
    </rPh>
    <rPh sb="21" eb="23">
      <t>スウチ</t>
    </rPh>
    <rPh sb="24" eb="25">
      <t>ワ</t>
    </rPh>
    <rPh sb="26" eb="27">
      <t>ア</t>
    </rPh>
    <phoneticPr fontId="1"/>
  </si>
  <si>
    <t>日々の在庫を入力際にも全てこの製品コードを入力していくことになります。</t>
    <rPh sb="0" eb="2">
      <t>ヒビ</t>
    </rPh>
    <rPh sb="3" eb="5">
      <t>ザイコ</t>
    </rPh>
    <rPh sb="6" eb="8">
      <t>ニュウリョク</t>
    </rPh>
    <rPh sb="8" eb="9">
      <t>サイ</t>
    </rPh>
    <rPh sb="11" eb="12">
      <t>スベ</t>
    </rPh>
    <rPh sb="15" eb="17">
      <t>セイヒン</t>
    </rPh>
    <rPh sb="21" eb="23">
      <t>ニュウリョク</t>
    </rPh>
    <phoneticPr fontId="1"/>
  </si>
  <si>
    <t>商品を設定するシート。</t>
    <rPh sb="0" eb="2">
      <t>ショウヒン</t>
    </rPh>
    <rPh sb="3" eb="5">
      <t>セッテイ</t>
    </rPh>
    <phoneticPr fontId="1"/>
  </si>
  <si>
    <t>ルール</t>
    <phoneticPr fontId="1"/>
  </si>
  <si>
    <t>↑以外のセルには関数が入っていたり、いじると壊れたりする箇所があったりするので触らないようにしましょう。</t>
    <rPh sb="1" eb="3">
      <t>イガイ</t>
    </rPh>
    <rPh sb="8" eb="10">
      <t>カンスウ</t>
    </rPh>
    <rPh sb="11" eb="12">
      <t>ハイ</t>
    </rPh>
    <rPh sb="22" eb="23">
      <t>コワ</t>
    </rPh>
    <rPh sb="28" eb="30">
      <t>カショ</t>
    </rPh>
    <rPh sb="39" eb="40">
      <t>サワ</t>
    </rPh>
    <phoneticPr fontId="1"/>
  </si>
  <si>
    <t>でスタートしています。</t>
    <phoneticPr fontId="1"/>
  </si>
  <si>
    <t>・鹿児島の在庫は901～（商品コード200の次の行から記載済です！）</t>
    <rPh sb="1" eb="4">
      <t>カゴシマ</t>
    </rPh>
    <rPh sb="5" eb="7">
      <t>ザイコ</t>
    </rPh>
    <rPh sb="13" eb="15">
      <t>ショウヒン</t>
    </rPh>
    <rPh sb="22" eb="23">
      <t>ツギ</t>
    </rPh>
    <rPh sb="24" eb="25">
      <t>ギョウ</t>
    </rPh>
    <rPh sb="27" eb="29">
      <t>キサイ</t>
    </rPh>
    <rPh sb="29" eb="30">
      <t>スミ</t>
    </rPh>
    <phoneticPr fontId="1"/>
  </si>
  <si>
    <t>1年に1度、雛形からコピーを作成し、新しいファイルとして運用していきます。</t>
    <rPh sb="1" eb="2">
      <t>ネン</t>
    </rPh>
    <rPh sb="4" eb="5">
      <t>ド</t>
    </rPh>
    <rPh sb="6" eb="8">
      <t>ヒナガタ</t>
    </rPh>
    <rPh sb="14" eb="16">
      <t>サクセイ</t>
    </rPh>
    <rPh sb="18" eb="19">
      <t>アタラ</t>
    </rPh>
    <rPh sb="28" eb="30">
      <t>ウンヨウ</t>
    </rPh>
    <phoneticPr fontId="1"/>
  </si>
  <si>
    <t>以前との違い</t>
    <rPh sb="0" eb="2">
      <t>イゼン</t>
    </rPh>
    <rPh sb="4" eb="5">
      <t>チガ</t>
    </rPh>
    <phoneticPr fontId="1"/>
  </si>
  <si>
    <t>④月別の在庫数をまとめるシートを作成。月末時点での在庫数を記録し続けることが可能になりました。</t>
    <rPh sb="1" eb="2">
      <t>ツキ</t>
    </rPh>
    <rPh sb="2" eb="3">
      <t>ベツ</t>
    </rPh>
    <rPh sb="4" eb="6">
      <t>ザイコ</t>
    </rPh>
    <rPh sb="6" eb="7">
      <t>スウ</t>
    </rPh>
    <rPh sb="16" eb="18">
      <t>サクセイ</t>
    </rPh>
    <rPh sb="19" eb="21">
      <t>ゲツマツ</t>
    </rPh>
    <rPh sb="21" eb="23">
      <t>ジテン</t>
    </rPh>
    <rPh sb="25" eb="27">
      <t>ザイコ</t>
    </rPh>
    <rPh sb="27" eb="28">
      <t>スウ</t>
    </rPh>
    <rPh sb="29" eb="31">
      <t>キロク</t>
    </rPh>
    <rPh sb="32" eb="33">
      <t>ツヅ</t>
    </rPh>
    <rPh sb="38" eb="40">
      <t>カノウ</t>
    </rPh>
    <phoneticPr fontId="1"/>
  </si>
  <si>
    <t>日々の在庫の出入を入力するシート。入出庫の詳細を入力していきます。</t>
    <rPh sb="0" eb="2">
      <t>ヒビ</t>
    </rPh>
    <rPh sb="3" eb="5">
      <t>ザイコ</t>
    </rPh>
    <rPh sb="6" eb="8">
      <t>デイ</t>
    </rPh>
    <rPh sb="9" eb="11">
      <t>ニュウリョク</t>
    </rPh>
    <rPh sb="17" eb="19">
      <t>ニュウシュツ</t>
    </rPh>
    <rPh sb="19" eb="20">
      <t>コ</t>
    </rPh>
    <rPh sb="21" eb="23">
      <t>ショウサイ</t>
    </rPh>
    <rPh sb="24" eb="26">
      <t>ニュウリョク</t>
    </rPh>
    <phoneticPr fontId="1"/>
  </si>
  <si>
    <t>販売先：手打ち入力</t>
    <rPh sb="0" eb="2">
      <t>ハンバイ</t>
    </rPh>
    <rPh sb="2" eb="3">
      <t>サキ</t>
    </rPh>
    <rPh sb="4" eb="6">
      <t>テウ</t>
    </rPh>
    <rPh sb="7" eb="9">
      <t>ニュウリョク</t>
    </rPh>
    <phoneticPr fontId="1"/>
  </si>
  <si>
    <t>使用者：注文書を作成した人の名前</t>
    <rPh sb="0" eb="3">
      <t>シヨウシャ</t>
    </rPh>
    <rPh sb="4" eb="6">
      <t>チュウモン</t>
    </rPh>
    <rPh sb="6" eb="7">
      <t>ショ</t>
    </rPh>
    <rPh sb="8" eb="10">
      <t>サクセイ</t>
    </rPh>
    <rPh sb="12" eb="13">
      <t>ヒト</t>
    </rPh>
    <rPh sb="14" eb="16">
      <t>ナマエ</t>
    </rPh>
    <phoneticPr fontId="1"/>
  </si>
  <si>
    <t>備考・Wチェック：必要に応じて記載</t>
    <rPh sb="0" eb="2">
      <t>ビコウ</t>
    </rPh>
    <rPh sb="9" eb="11">
      <t>ヒツヨウ</t>
    </rPh>
    <rPh sb="12" eb="13">
      <t>オウ</t>
    </rPh>
    <rPh sb="15" eb="17">
      <t>キサイ</t>
    </rPh>
    <phoneticPr fontId="1"/>
  </si>
  <si>
    <t>【年度が変わってシートを新しく作成する際の注意点】</t>
    <rPh sb="1" eb="3">
      <t>ネンド</t>
    </rPh>
    <rPh sb="4" eb="5">
      <t>カ</t>
    </rPh>
    <rPh sb="12" eb="13">
      <t>アタラ</t>
    </rPh>
    <rPh sb="15" eb="17">
      <t>サクセイ</t>
    </rPh>
    <rPh sb="19" eb="20">
      <t>サイ</t>
    </rPh>
    <rPh sb="21" eb="23">
      <t>チュウイ</t>
    </rPh>
    <rPh sb="23" eb="24">
      <t>テン</t>
    </rPh>
    <phoneticPr fontId="1"/>
  </si>
  <si>
    <t>【注意点】</t>
    <rPh sb="1" eb="3">
      <t>チュウイ</t>
    </rPh>
    <rPh sb="3" eb="4">
      <t>テン</t>
    </rPh>
    <phoneticPr fontId="1"/>
  </si>
  <si>
    <t>D列F列の間に関数が入力されており非表示にしています。消してしまうと集計ができなくなります。</t>
    <phoneticPr fontId="1"/>
  </si>
  <si>
    <t>↑が前期末地点での繰越在庫を表しており、繰越在庫を踏まえた上で日々の在庫を集計する仕組みになっています。</t>
    <rPh sb="2" eb="3">
      <t>ゼン</t>
    </rPh>
    <rPh sb="3" eb="5">
      <t>キマツ</t>
    </rPh>
    <rPh sb="5" eb="7">
      <t>チテン</t>
    </rPh>
    <rPh sb="9" eb="10">
      <t>ク</t>
    </rPh>
    <rPh sb="10" eb="11">
      <t>コシ</t>
    </rPh>
    <rPh sb="11" eb="13">
      <t>ザイコ</t>
    </rPh>
    <rPh sb="14" eb="15">
      <t>アラワ</t>
    </rPh>
    <rPh sb="20" eb="21">
      <t>ク</t>
    </rPh>
    <rPh sb="21" eb="22">
      <t>コシ</t>
    </rPh>
    <rPh sb="22" eb="24">
      <t>ザイコ</t>
    </rPh>
    <rPh sb="25" eb="26">
      <t>フ</t>
    </rPh>
    <rPh sb="29" eb="30">
      <t>ウエ</t>
    </rPh>
    <rPh sb="31" eb="33">
      <t>ヒビ</t>
    </rPh>
    <rPh sb="34" eb="36">
      <t>ザイコ</t>
    </rPh>
    <rPh sb="37" eb="39">
      <t>シュウケイ</t>
    </rPh>
    <rPh sb="41" eb="43">
      <t>シク</t>
    </rPh>
    <phoneticPr fontId="1"/>
  </si>
  <si>
    <t>期初地点ではここも設定をお願いします。</t>
  </si>
  <si>
    <t>手打ち入力を避けるために設定シートの導入時在庫数から値を引っ張ってきています。（例：H5列を参照）</t>
    <rPh sb="0" eb="2">
      <t>テウ</t>
    </rPh>
    <rPh sb="3" eb="5">
      <t>ニュウリョク</t>
    </rPh>
    <rPh sb="6" eb="7">
      <t>サ</t>
    </rPh>
    <rPh sb="12" eb="14">
      <t>セッテイ</t>
    </rPh>
    <rPh sb="18" eb="20">
      <t>ドウニュウ</t>
    </rPh>
    <rPh sb="20" eb="21">
      <t>ジ</t>
    </rPh>
    <rPh sb="21" eb="23">
      <t>ザイコ</t>
    </rPh>
    <rPh sb="23" eb="24">
      <t>スウ</t>
    </rPh>
    <rPh sb="26" eb="27">
      <t>アタイ</t>
    </rPh>
    <rPh sb="28" eb="29">
      <t>ヒ</t>
    </rPh>
    <rPh sb="30" eb="31">
      <t>パ</t>
    </rPh>
    <rPh sb="40" eb="41">
      <t>レイ</t>
    </rPh>
    <rPh sb="44" eb="45">
      <t>レツ</t>
    </rPh>
    <rPh sb="46" eb="48">
      <t>サンショウ</t>
    </rPh>
    <phoneticPr fontId="1"/>
  </si>
  <si>
    <r>
      <t>「</t>
    </r>
    <r>
      <rPr>
        <b/>
        <sz val="14"/>
        <color theme="1"/>
        <rFont val="Arial Unicode MS"/>
        <family val="3"/>
        <charset val="128"/>
      </rPr>
      <t>あ！やべぇ消してしまった！</t>
    </r>
    <r>
      <rPr>
        <sz val="11"/>
        <color theme="1"/>
        <rFont val="Arial Unicode MS"/>
        <family val="3"/>
        <charset val="128"/>
      </rPr>
      <t>」という場合は「ctrl+Z」を入力してひとつ前に戻るか、保存せずにそっと閉じましょう。</t>
    </r>
    <rPh sb="6" eb="7">
      <t>ケ</t>
    </rPh>
    <rPh sb="18" eb="20">
      <t>バアイ</t>
    </rPh>
    <rPh sb="30" eb="32">
      <t>ニュウリョク</t>
    </rPh>
    <rPh sb="37" eb="38">
      <t>マエ</t>
    </rPh>
    <rPh sb="39" eb="40">
      <t>モド</t>
    </rPh>
    <rPh sb="43" eb="45">
      <t>ホゾン</t>
    </rPh>
    <rPh sb="51" eb="52">
      <t>ト</t>
    </rPh>
    <phoneticPr fontId="1"/>
  </si>
  <si>
    <t>月締めした場合は、その月の最後の出荷日で太線で区切ると後々見やすいかなと思います。</t>
    <rPh sb="0" eb="1">
      <t>ツキ</t>
    </rPh>
    <rPh sb="1" eb="2">
      <t>シ</t>
    </rPh>
    <rPh sb="5" eb="7">
      <t>バアイ</t>
    </rPh>
    <rPh sb="11" eb="12">
      <t>ツキ</t>
    </rPh>
    <rPh sb="13" eb="15">
      <t>サイゴ</t>
    </rPh>
    <rPh sb="16" eb="18">
      <t>シュッカ</t>
    </rPh>
    <rPh sb="18" eb="19">
      <t>ビ</t>
    </rPh>
    <rPh sb="20" eb="22">
      <t>フトセン</t>
    </rPh>
    <rPh sb="23" eb="25">
      <t>クギ</t>
    </rPh>
    <rPh sb="27" eb="29">
      <t>ノチノチ</t>
    </rPh>
    <rPh sb="29" eb="30">
      <t>ミ</t>
    </rPh>
    <rPh sb="36" eb="37">
      <t>オモ</t>
    </rPh>
    <phoneticPr fontId="1"/>
  </si>
  <si>
    <r>
      <t>また</t>
    </r>
    <r>
      <rPr>
        <b/>
        <sz val="11"/>
        <color rgb="FFFF0000"/>
        <rFont val="Arial Unicode MS"/>
        <family val="3"/>
        <charset val="128"/>
      </rPr>
      <t>1週間前の出荷数量を集計し</t>
    </r>
    <r>
      <rPr>
        <sz val="11"/>
        <color theme="1"/>
        <rFont val="Arial Unicode MS"/>
        <family val="3"/>
        <charset val="128"/>
      </rPr>
      <t>、現在庫数と計算して必要数を出し、発注数を計算します。</t>
    </r>
    <rPh sb="3" eb="6">
      <t>シュウカンマエ</t>
    </rPh>
    <rPh sb="7" eb="9">
      <t>シュッカ</t>
    </rPh>
    <rPh sb="9" eb="11">
      <t>スウリョウ</t>
    </rPh>
    <rPh sb="12" eb="14">
      <t>シュウケイ</t>
    </rPh>
    <rPh sb="16" eb="17">
      <t>ゲン</t>
    </rPh>
    <rPh sb="17" eb="20">
      <t>ザイコスウ</t>
    </rPh>
    <rPh sb="21" eb="23">
      <t>ケイサン</t>
    </rPh>
    <rPh sb="25" eb="28">
      <t>ヒツヨウスウ</t>
    </rPh>
    <rPh sb="29" eb="30">
      <t>ダ</t>
    </rPh>
    <rPh sb="32" eb="35">
      <t>ハッチュウスウ</t>
    </rPh>
    <rPh sb="36" eb="38">
      <t>ケイサン</t>
    </rPh>
    <phoneticPr fontId="1"/>
  </si>
  <si>
    <t>↑普段良く使う在庫が少なくなってきたら発注数の列に数値が自動で出るので、その場合は発注してください。</t>
    <rPh sb="1" eb="3">
      <t>フダン</t>
    </rPh>
    <rPh sb="3" eb="4">
      <t>ヨ</t>
    </rPh>
    <rPh sb="5" eb="6">
      <t>ツカ</t>
    </rPh>
    <rPh sb="7" eb="9">
      <t>ザイコ</t>
    </rPh>
    <rPh sb="10" eb="11">
      <t>スク</t>
    </rPh>
    <rPh sb="19" eb="22">
      <t>ハッチュウスウ</t>
    </rPh>
    <rPh sb="23" eb="24">
      <t>レツ</t>
    </rPh>
    <rPh sb="25" eb="27">
      <t>スウチ</t>
    </rPh>
    <rPh sb="28" eb="30">
      <t>ジドウ</t>
    </rPh>
    <rPh sb="31" eb="32">
      <t>デ</t>
    </rPh>
    <rPh sb="38" eb="40">
      <t>バアイ</t>
    </rPh>
    <rPh sb="41" eb="43">
      <t>ハッチュウ</t>
    </rPh>
    <phoneticPr fontId="1"/>
  </si>
  <si>
    <t>月別の在庫の出入数を入出庫記録から集計してくるシートです。</t>
    <rPh sb="0" eb="2">
      <t>ツキベツ</t>
    </rPh>
    <rPh sb="3" eb="5">
      <t>ザイコ</t>
    </rPh>
    <rPh sb="6" eb="8">
      <t>シュツニュウ</t>
    </rPh>
    <rPh sb="8" eb="9">
      <t>カズ</t>
    </rPh>
    <rPh sb="10" eb="12">
      <t>ニュウシュツ</t>
    </rPh>
    <rPh sb="12" eb="13">
      <t>コ</t>
    </rPh>
    <rPh sb="13" eb="15">
      <t>キロク</t>
    </rPh>
    <rPh sb="17" eb="19">
      <t>シュウケイ</t>
    </rPh>
    <phoneticPr fontId="1"/>
  </si>
  <si>
    <t>月末時点での在庫数の管理ができることと、</t>
    <rPh sb="0" eb="2">
      <t>ゲツマツ</t>
    </rPh>
    <rPh sb="2" eb="4">
      <t>ジテン</t>
    </rPh>
    <rPh sb="6" eb="8">
      <t>ザイコ</t>
    </rPh>
    <rPh sb="8" eb="9">
      <t>スウ</t>
    </rPh>
    <rPh sb="10" eb="12">
      <t>カンリ</t>
    </rPh>
    <phoneticPr fontId="1"/>
  </si>
  <si>
    <t>もし実在庫数が合わない場合にどの月から間違っていたのか、流れを追いかける参考になると思います。</t>
    <rPh sb="28" eb="29">
      <t>ナガ</t>
    </rPh>
    <rPh sb="31" eb="32">
      <t>オ</t>
    </rPh>
    <rPh sb="36" eb="38">
      <t>サンコウ</t>
    </rPh>
    <rPh sb="42" eb="43">
      <t>オモ</t>
    </rPh>
    <phoneticPr fontId="1"/>
  </si>
  <si>
    <r>
      <t>また、</t>
    </r>
    <r>
      <rPr>
        <sz val="14"/>
        <color rgb="FFFF0000"/>
        <rFont val="Arial Unicode MS"/>
        <family val="3"/>
        <charset val="128"/>
      </rPr>
      <t>行、列を追加すると計算式がズレる</t>
    </r>
    <r>
      <rPr>
        <sz val="11"/>
        <color theme="1"/>
        <rFont val="Arial Unicode MS"/>
        <family val="3"/>
        <charset val="128"/>
      </rPr>
      <t>可能性がある箇所もあります。</t>
    </r>
    <rPh sb="3" eb="4">
      <t>ギョウ</t>
    </rPh>
    <rPh sb="5" eb="6">
      <t>レツ</t>
    </rPh>
    <rPh sb="7" eb="9">
      <t>ツイカ</t>
    </rPh>
    <rPh sb="12" eb="14">
      <t>ケイサン</t>
    </rPh>
    <rPh sb="14" eb="15">
      <t>シキ</t>
    </rPh>
    <rPh sb="19" eb="22">
      <t>カノウセイ</t>
    </rPh>
    <rPh sb="25" eb="27">
      <t>カショ</t>
    </rPh>
    <phoneticPr fontId="1"/>
  </si>
  <si>
    <r>
      <t>「在庫集計」シートは基本「</t>
    </r>
    <r>
      <rPr>
        <sz val="14"/>
        <color rgb="FFFF0000"/>
        <rFont val="Arial Unicode MS"/>
        <family val="3"/>
        <charset val="128"/>
      </rPr>
      <t>見るだけ</t>
    </r>
    <r>
      <rPr>
        <sz val="11"/>
        <color theme="1"/>
        <rFont val="Arial Unicode MS"/>
        <family val="3"/>
        <charset val="128"/>
      </rPr>
      <t>」です。</t>
    </r>
    <rPh sb="10" eb="12">
      <t>キホン</t>
    </rPh>
    <rPh sb="13" eb="14">
      <t>ミ</t>
    </rPh>
    <phoneticPr fontId="1"/>
  </si>
  <si>
    <r>
      <t>このシートも「</t>
    </r>
    <r>
      <rPr>
        <sz val="14"/>
        <color rgb="FFFF0000"/>
        <rFont val="Arial Unicode MS"/>
        <family val="3"/>
        <charset val="128"/>
      </rPr>
      <t>見るだけ</t>
    </r>
    <r>
      <rPr>
        <sz val="11"/>
        <color theme="1"/>
        <rFont val="Arial Unicode MS"/>
        <family val="3"/>
        <charset val="128"/>
      </rPr>
      <t>」です。</t>
    </r>
    <phoneticPr fontId="1"/>
  </si>
  <si>
    <t>・福岡の在庫は101～（福岡在庫製品が増える可能性を見越して製品コード200までは行を作成済みです）</t>
    <rPh sb="1" eb="3">
      <t>フクオカ</t>
    </rPh>
    <rPh sb="4" eb="6">
      <t>ザイコ</t>
    </rPh>
    <rPh sb="12" eb="14">
      <t>フクオカ</t>
    </rPh>
    <rPh sb="14" eb="16">
      <t>ザイコ</t>
    </rPh>
    <rPh sb="16" eb="18">
      <t>セイヒン</t>
    </rPh>
    <rPh sb="19" eb="20">
      <t>フ</t>
    </rPh>
    <rPh sb="22" eb="25">
      <t>カノウセイ</t>
    </rPh>
    <rPh sb="26" eb="28">
      <t>ミコ</t>
    </rPh>
    <rPh sb="30" eb="32">
      <t>セイヒン</t>
    </rPh>
    <rPh sb="41" eb="42">
      <t>ギョウ</t>
    </rPh>
    <rPh sb="43" eb="45">
      <t>サクセイ</t>
    </rPh>
    <rPh sb="45" eb="46">
      <t>ズ</t>
    </rPh>
    <phoneticPr fontId="1"/>
  </si>
  <si>
    <t>F列に製品コードを入力すると製品名は自動で表示されます。</t>
    <rPh sb="1" eb="2">
      <t>レツ</t>
    </rPh>
    <rPh sb="3" eb="5">
      <t>セイヒン</t>
    </rPh>
    <rPh sb="9" eb="11">
      <t>ニュウリョク</t>
    </rPh>
    <rPh sb="14" eb="17">
      <t>セイヒンメイ</t>
    </rPh>
    <rPh sb="18" eb="20">
      <t>ジドウ</t>
    </rPh>
    <rPh sb="21" eb="23">
      <t>ヒョウジ</t>
    </rPh>
    <phoneticPr fontId="1"/>
  </si>
  <si>
    <t>↑以外は手打ちでOKです。↓を参考に入力してください。</t>
    <rPh sb="1" eb="3">
      <t>イガイ</t>
    </rPh>
    <rPh sb="4" eb="6">
      <t>テウ</t>
    </rPh>
    <rPh sb="15" eb="17">
      <t>サンコウ</t>
    </rPh>
    <rPh sb="18" eb="20">
      <t>ニュウリョク</t>
    </rPh>
    <phoneticPr fontId="1"/>
  </si>
  <si>
    <r>
      <t>①商品を</t>
    </r>
    <r>
      <rPr>
        <sz val="14"/>
        <color rgb="FFFF0000"/>
        <rFont val="Arial Unicode MS"/>
        <family val="3"/>
        <charset val="128"/>
      </rPr>
      <t>製品コード（3桁の数値）で管理</t>
    </r>
    <r>
      <rPr>
        <sz val="11"/>
        <color theme="1"/>
        <rFont val="Arial Unicode MS"/>
        <family val="3"/>
        <charset val="128"/>
      </rPr>
      <t>します。</t>
    </r>
    <rPh sb="1" eb="3">
      <t>ショウヒン</t>
    </rPh>
    <rPh sb="4" eb="6">
      <t>セイヒン</t>
    </rPh>
    <rPh sb="11" eb="12">
      <t>ケタ</t>
    </rPh>
    <rPh sb="13" eb="15">
      <t>スウチ</t>
    </rPh>
    <rPh sb="17" eb="19">
      <t>カンリ</t>
    </rPh>
    <phoneticPr fontId="1"/>
  </si>
  <si>
    <t>合わせて、導入時在庫数を入力します。（いくつ商品を倉入れしたのか）</t>
    <rPh sb="22" eb="24">
      <t>ショウヒン</t>
    </rPh>
    <rPh sb="25" eb="27">
      <t>クライ</t>
    </rPh>
    <phoneticPr fontId="1"/>
  </si>
  <si>
    <t>（H列を非表示にしてます、あまり気にしなくてよいです）</t>
  </si>
  <si>
    <t>※新規で製品コードを追加した場合は、「在庫金額」列のみ関数をコピペしてください。</t>
    <rPh sb="1" eb="3">
      <t>シンキ</t>
    </rPh>
    <rPh sb="4" eb="6">
      <t>セイヒン</t>
    </rPh>
    <rPh sb="10" eb="12">
      <t>ツイカ</t>
    </rPh>
    <rPh sb="14" eb="16">
      <t>バアイ</t>
    </rPh>
    <rPh sb="19" eb="21">
      <t>ザイコ</t>
    </rPh>
    <rPh sb="21" eb="23">
      <t>キンガク</t>
    </rPh>
    <rPh sb="24" eb="25">
      <t>レツ</t>
    </rPh>
    <rPh sb="27" eb="29">
      <t>カンスウ</t>
    </rPh>
    <phoneticPr fontId="1"/>
  </si>
  <si>
    <r>
      <t>普段入力するのは</t>
    </r>
    <r>
      <rPr>
        <sz val="24"/>
        <color rgb="FFFF0000"/>
        <rFont val="Arial Unicode MS"/>
        <family val="3"/>
        <charset val="128"/>
      </rPr>
      <t>入出庫記録シート</t>
    </r>
    <r>
      <rPr>
        <sz val="11"/>
        <color theme="1"/>
        <rFont val="Arial Unicode MS"/>
        <family val="3"/>
        <charset val="128"/>
      </rPr>
      <t>のみです！</t>
    </r>
    <rPh sb="0" eb="2">
      <t>フダン</t>
    </rPh>
    <rPh sb="2" eb="4">
      <t>ニュウリョク</t>
    </rPh>
    <rPh sb="8" eb="10">
      <t>ニュウシュツ</t>
    </rPh>
    <rPh sb="10" eb="11">
      <t>コ</t>
    </rPh>
    <rPh sb="11" eb="13">
      <t>キロク</t>
    </rPh>
    <phoneticPr fontId="1"/>
  </si>
  <si>
    <r>
      <t>②</t>
    </r>
    <r>
      <rPr>
        <sz val="14"/>
        <color rgb="FFFF0000"/>
        <rFont val="Arial Unicode MS"/>
        <family val="3"/>
        <charset val="128"/>
      </rPr>
      <t>入庫/出庫を1枚のシートで管理</t>
    </r>
    <r>
      <rPr>
        <sz val="11"/>
        <color theme="1"/>
        <rFont val="Arial Unicode MS"/>
        <family val="3"/>
        <charset val="128"/>
      </rPr>
      <t>できるようになりました。</t>
    </r>
    <phoneticPr fontId="1"/>
  </si>
  <si>
    <r>
      <t>③在庫を集計し、在庫が少なくなった製品に関しては</t>
    </r>
    <r>
      <rPr>
        <sz val="14"/>
        <color theme="1"/>
        <rFont val="Arial Unicode MS"/>
        <family val="3"/>
        <charset val="128"/>
      </rPr>
      <t>発注が必要と出る(=</t>
    </r>
    <r>
      <rPr>
        <sz val="14"/>
        <color rgb="FFFF0000"/>
        <rFont val="Arial Unicode MS"/>
        <family val="3"/>
        <charset val="128"/>
      </rPr>
      <t>発注数を表示する</t>
    </r>
    <r>
      <rPr>
        <sz val="14"/>
        <color theme="1"/>
        <rFont val="Arial Unicode MS"/>
        <family val="3"/>
        <charset val="128"/>
      </rPr>
      <t>)</t>
    </r>
    <r>
      <rPr>
        <sz val="11"/>
        <color theme="1"/>
        <rFont val="Arial Unicode MS"/>
        <family val="3"/>
        <charset val="128"/>
      </rPr>
      <t>ようにしてます。</t>
    </r>
    <rPh sb="1" eb="3">
      <t>ザイコ</t>
    </rPh>
    <rPh sb="4" eb="6">
      <t>シュウケイ</t>
    </rPh>
    <rPh sb="8" eb="10">
      <t>ザイコ</t>
    </rPh>
    <rPh sb="11" eb="12">
      <t>スク</t>
    </rPh>
    <rPh sb="17" eb="19">
      <t>セイヒン</t>
    </rPh>
    <rPh sb="20" eb="21">
      <t>カン</t>
    </rPh>
    <rPh sb="24" eb="26">
      <t>ハッチュウ</t>
    </rPh>
    <rPh sb="27" eb="29">
      <t>ヒツヨウ</t>
    </rPh>
    <rPh sb="30" eb="31">
      <t>デ</t>
    </rPh>
    <rPh sb="34" eb="37">
      <t>ハッチュウスウ</t>
    </rPh>
    <rPh sb="38" eb="40">
      <t>ヒョウジ</t>
    </rPh>
    <phoneticPr fontId="1"/>
  </si>
  <si>
    <r>
      <rPr>
        <sz val="16"/>
        <color rgb="FFFF0000"/>
        <rFont val="Arial Unicode MS"/>
        <family val="3"/>
        <charset val="128"/>
      </rPr>
      <t>蔵に存在しない商品を入荷した場合</t>
    </r>
    <r>
      <rPr>
        <sz val="11"/>
        <color theme="1"/>
        <rFont val="Arial Unicode MS"/>
        <family val="3"/>
        <charset val="128"/>
      </rPr>
      <t>は、</t>
    </r>
    <r>
      <rPr>
        <sz val="11"/>
        <rFont val="Arial Unicode MS"/>
        <family val="3"/>
        <charset val="128"/>
      </rPr>
      <t>設定シートに</t>
    </r>
    <r>
      <rPr>
        <sz val="16"/>
        <color rgb="FFFF0000"/>
        <rFont val="Arial Unicode MS"/>
        <family val="3"/>
        <charset val="128"/>
      </rPr>
      <t>その商品情報を入力</t>
    </r>
    <r>
      <rPr>
        <sz val="11"/>
        <rFont val="Arial Unicode MS"/>
        <family val="3"/>
        <charset val="128"/>
      </rPr>
      <t>する必要があります</t>
    </r>
    <r>
      <rPr>
        <sz val="11"/>
        <color theme="1"/>
        <rFont val="Arial Unicode MS"/>
        <family val="3"/>
        <charset val="128"/>
      </rPr>
      <t>。</t>
    </r>
    <rPh sb="0" eb="1">
      <t>クラ</t>
    </rPh>
    <rPh sb="2" eb="4">
      <t>ソンザイ</t>
    </rPh>
    <rPh sb="7" eb="9">
      <t>ショウヒン</t>
    </rPh>
    <rPh sb="10" eb="12">
      <t>ニュウカ</t>
    </rPh>
    <rPh sb="14" eb="16">
      <t>バアイ</t>
    </rPh>
    <rPh sb="18" eb="20">
      <t>セッテイ</t>
    </rPh>
    <rPh sb="26" eb="28">
      <t>ショウヒン</t>
    </rPh>
    <rPh sb="28" eb="30">
      <t>ジョウホウ</t>
    </rPh>
    <rPh sb="31" eb="33">
      <t>ニュウリョク</t>
    </rPh>
    <rPh sb="35" eb="37">
      <t>ヒツヨウ</t>
    </rPh>
    <phoneticPr fontId="1"/>
  </si>
  <si>
    <r>
      <t>5～55行目の部分に</t>
    </r>
    <r>
      <rPr>
        <sz val="16"/>
        <color rgb="FFFF0000"/>
        <rFont val="Arial Unicode MS"/>
        <family val="3"/>
        <charset val="128"/>
      </rPr>
      <t>4月月初の在庫数</t>
    </r>
    <r>
      <rPr>
        <sz val="11"/>
        <color theme="1"/>
        <rFont val="Arial Unicode MS"/>
        <family val="3"/>
        <charset val="128"/>
      </rPr>
      <t>を入力していて、非表示にしています。</t>
    </r>
    <rPh sb="4" eb="6">
      <t>ギョウメ</t>
    </rPh>
    <rPh sb="7" eb="9">
      <t>ブブン</t>
    </rPh>
    <rPh sb="11" eb="12">
      <t>ガツ</t>
    </rPh>
    <rPh sb="12" eb="14">
      <t>ゲッショ</t>
    </rPh>
    <rPh sb="15" eb="17">
      <t>ザイコ</t>
    </rPh>
    <rPh sb="17" eb="18">
      <t>スウ</t>
    </rPh>
    <rPh sb="19" eb="21">
      <t>ニュウリョク</t>
    </rPh>
    <rPh sb="26" eb="29">
      <t>ヒヒョウジ</t>
    </rPh>
    <phoneticPr fontId="1"/>
  </si>
  <si>
    <t>そして、文字を入力するのは背景が黄色で青字の部分のみです。</t>
    <rPh sb="4" eb="6">
      <t>モジ</t>
    </rPh>
    <rPh sb="7" eb="9">
      <t>ニュウリョク</t>
    </rPh>
    <rPh sb="13" eb="15">
      <t>ハイケイ</t>
    </rPh>
    <rPh sb="16" eb="18">
      <t>キイロ</t>
    </rPh>
    <rPh sb="19" eb="20">
      <t>アオ</t>
    </rPh>
    <rPh sb="20" eb="21">
      <t>ジ</t>
    </rPh>
    <rPh sb="22" eb="24">
      <t>ブブン</t>
    </rPh>
    <phoneticPr fontId="1"/>
  </si>
  <si>
    <t>←期初時点での繰越在庫を入力します</t>
    <rPh sb="1" eb="2">
      <t>キ</t>
    </rPh>
    <rPh sb="2" eb="3">
      <t>ショ</t>
    </rPh>
    <rPh sb="3" eb="5">
      <t>ジテン</t>
    </rPh>
    <rPh sb="7" eb="8">
      <t>ク</t>
    </rPh>
    <rPh sb="8" eb="9">
      <t>コシ</t>
    </rPh>
    <rPh sb="9" eb="11">
      <t>ザイコ</t>
    </rPh>
    <rPh sb="12" eb="14">
      <t>ニュウリョク</t>
    </rPh>
    <phoneticPr fontId="1"/>
  </si>
  <si>
    <t>10月月初在庫</t>
    <rPh sb="2" eb="3">
      <t>ガツ</t>
    </rPh>
    <rPh sb="3" eb="5">
      <t>ゲッショ</t>
    </rPh>
    <rPh sb="5" eb="7">
      <t>ザイコ</t>
    </rPh>
    <phoneticPr fontId="1"/>
  </si>
  <si>
    <t>10月月初在庫</t>
    <phoneticPr fontId="1"/>
  </si>
  <si>
    <t>A</t>
    <phoneticPr fontId="1"/>
  </si>
  <si>
    <t>株式会社××</t>
    <rPh sb="0" eb="4">
      <t>カブシキガイシャ</t>
    </rPh>
    <phoneticPr fontId="1"/>
  </si>
  <si>
    <t>B</t>
    <phoneticPr fontId="1"/>
  </si>
  <si>
    <t>○○株式会社</t>
    <rPh sb="2" eb="6">
      <t>カブシキガイシャ</t>
    </rPh>
    <phoneticPr fontId="1"/>
  </si>
  <si>
    <t>C</t>
    <phoneticPr fontId="1"/>
  </si>
  <si>
    <t>△△</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</si>
</sst>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quot;#,##0_);[Red]\(&quot;¥&quot;#,##0\)"/>
  </numFmts>
  <fonts count="34">
    <font>
      <sz val="11"/>
      <color theme="1"/>
      <name val="ＭＳ Ｐゴシック"/>
      <family val="2"/>
      <charset val="128"/>
      <scheme val="minor"/>
    </font>
    <font>
      <sz val="6"/>
      <name val="ＭＳ Ｐゴシック"/>
      <family val="2"/>
      <charset val="128"/>
      <scheme val="minor"/>
    </font>
    <font>
      <sz val="9"/>
      <color indexed="81"/>
      <name val="ＭＳ Ｐゴシック"/>
      <family val="3"/>
      <charset val="128"/>
    </font>
    <font>
      <b/>
      <sz val="9"/>
      <color indexed="81"/>
      <name val="ＭＳ Ｐゴシック"/>
      <family val="3"/>
      <charset val="128"/>
    </font>
    <font>
      <sz val="10"/>
      <color rgb="FF0070C0"/>
      <name val="Arial Unicode MS"/>
      <family val="3"/>
      <charset val="128"/>
    </font>
    <font>
      <sz val="26"/>
      <color theme="0"/>
      <name val="Arial Unicode MS"/>
      <family val="3"/>
      <charset val="128"/>
    </font>
    <font>
      <sz val="18"/>
      <color rgb="FF0070C0"/>
      <name val="Arial Unicode MS"/>
      <family val="3"/>
      <charset val="128"/>
    </font>
    <font>
      <sz val="12"/>
      <color theme="0"/>
      <name val="Arial Unicode MS"/>
      <family val="3"/>
      <charset val="128"/>
    </font>
    <font>
      <b/>
      <sz val="12"/>
      <color theme="0"/>
      <name val="Arial Unicode MS"/>
      <family val="3"/>
      <charset val="128"/>
    </font>
    <font>
      <sz val="10"/>
      <color theme="1"/>
      <name val="Arial Unicode MS"/>
      <family val="3"/>
      <charset val="128"/>
    </font>
    <font>
      <sz val="10"/>
      <color theme="0"/>
      <name val="Arial Unicode MS"/>
      <family val="3"/>
      <charset val="128"/>
    </font>
    <font>
      <sz val="12"/>
      <color theme="1"/>
      <name val="Arial Unicode MS"/>
      <family val="3"/>
      <charset val="128"/>
    </font>
    <font>
      <sz val="10"/>
      <name val="Arial Unicode MS"/>
      <family val="3"/>
      <charset val="128"/>
    </font>
    <font>
      <b/>
      <sz val="10"/>
      <color rgb="FFFF0000"/>
      <name val="Arial Unicode MS"/>
      <family val="3"/>
      <charset val="128"/>
    </font>
    <font>
      <b/>
      <sz val="10"/>
      <name val="Arial Unicode MS"/>
      <family val="3"/>
      <charset val="128"/>
    </font>
    <font>
      <b/>
      <sz val="14"/>
      <color theme="1"/>
      <name val="Arial Unicode MS"/>
      <family val="3"/>
      <charset val="128"/>
    </font>
    <font>
      <sz val="18"/>
      <color theme="1"/>
      <name val="Arial Unicode MS"/>
      <family val="3"/>
      <charset val="128"/>
    </font>
    <font>
      <sz val="28"/>
      <color theme="0"/>
      <name val="Arial Unicode MS"/>
      <family val="3"/>
      <charset val="128"/>
    </font>
    <font>
      <sz val="20"/>
      <color rgb="FF002060"/>
      <name val="Arial Unicode MS"/>
      <family val="3"/>
      <charset val="128"/>
    </font>
    <font>
      <sz val="14"/>
      <color rgb="FF002060"/>
      <name val="Arial Unicode MS"/>
      <family val="3"/>
      <charset val="128"/>
    </font>
    <font>
      <sz val="10"/>
      <color rgb="FF002060"/>
      <name val="Arial Unicode MS"/>
      <family val="3"/>
      <charset val="128"/>
    </font>
    <font>
      <b/>
      <sz val="10"/>
      <color theme="1"/>
      <name val="Arial Unicode MS"/>
      <family val="3"/>
      <charset val="128"/>
    </font>
    <font>
      <sz val="18"/>
      <color rgb="FF002060"/>
      <name val="Arial Unicode MS"/>
      <family val="3"/>
      <charset val="128"/>
    </font>
    <font>
      <sz val="48"/>
      <color theme="1"/>
      <name val="Arial Unicode MS"/>
      <family val="3"/>
      <charset val="128"/>
    </font>
    <font>
      <sz val="11"/>
      <color theme="1"/>
      <name val="Arial Unicode MS"/>
      <family val="3"/>
      <charset val="128"/>
    </font>
    <font>
      <sz val="11"/>
      <name val="Arial Unicode MS"/>
      <family val="3"/>
      <charset val="128"/>
    </font>
    <font>
      <b/>
      <sz val="11"/>
      <color rgb="FFFF0000"/>
      <name val="Arial Unicode MS"/>
      <family val="3"/>
      <charset val="128"/>
    </font>
    <font>
      <sz val="11"/>
      <color rgb="FF0070C0"/>
      <name val="Arial Unicode MS"/>
      <family val="3"/>
      <charset val="128"/>
    </font>
    <font>
      <sz val="20"/>
      <name val="Arial Unicode MS"/>
      <family val="3"/>
      <charset val="128"/>
    </font>
    <font>
      <sz val="14"/>
      <color theme="1"/>
      <name val="Arial Unicode MS"/>
      <family val="3"/>
      <charset val="128"/>
    </font>
    <font>
      <sz val="20"/>
      <color theme="1"/>
      <name val="Arial Unicode MS"/>
      <family val="3"/>
      <charset val="128"/>
    </font>
    <font>
      <sz val="14"/>
      <color rgb="FFFF0000"/>
      <name val="Arial Unicode MS"/>
      <family val="3"/>
      <charset val="128"/>
    </font>
    <font>
      <sz val="16"/>
      <color rgb="FFFF0000"/>
      <name val="Arial Unicode MS"/>
      <family val="3"/>
      <charset val="128"/>
    </font>
    <font>
      <sz val="24"/>
      <color rgb="FFFF0000"/>
      <name val="Arial Unicode MS"/>
      <family val="3"/>
      <charset val="128"/>
    </font>
  </fonts>
  <fills count="15">
    <fill>
      <patternFill patternType="none"/>
    </fill>
    <fill>
      <patternFill patternType="gray125"/>
    </fill>
    <fill>
      <patternFill patternType="solid">
        <fgColor rgb="FF00B0F0"/>
        <bgColor indexed="64"/>
      </patternFill>
    </fill>
    <fill>
      <patternFill patternType="solid">
        <fgColor rgb="FFFFFFCC"/>
        <bgColor indexed="64"/>
      </patternFill>
    </fill>
    <fill>
      <patternFill patternType="solid">
        <fgColor theme="0" tint="-4.9989318521683403E-2"/>
        <bgColor indexed="64"/>
      </patternFill>
    </fill>
    <fill>
      <patternFill patternType="solid">
        <fgColor rgb="FFFFC000"/>
        <bgColor indexed="64"/>
      </patternFill>
    </fill>
    <fill>
      <patternFill patternType="solid">
        <fgColor rgb="FFFFCC00"/>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rgb="FFFFCCCC"/>
        <bgColor indexed="64"/>
      </patternFill>
    </fill>
    <fill>
      <patternFill patternType="solid">
        <fgColor rgb="FFCCECFF"/>
        <bgColor indexed="64"/>
      </patternFill>
    </fill>
    <fill>
      <patternFill patternType="solid">
        <fgColor rgb="FFF2F2F2"/>
        <bgColor indexed="64"/>
      </patternFill>
    </fill>
    <fill>
      <patternFill patternType="solid">
        <fgColor theme="0"/>
        <bgColor indexed="64"/>
      </patternFill>
    </fill>
    <fill>
      <patternFill patternType="solid">
        <fgColor rgb="FFFFFF00"/>
        <bgColor indexed="64"/>
      </patternFill>
    </fill>
    <fill>
      <patternFill patternType="solid">
        <fgColor rgb="FFCCFF99"/>
        <bgColor indexed="64"/>
      </patternFill>
    </fill>
  </fills>
  <borders count="69">
    <border>
      <left/>
      <right/>
      <top/>
      <bottom/>
      <diagonal/>
    </border>
    <border>
      <left style="thin">
        <color rgb="FF002060"/>
      </left>
      <right style="thin">
        <color rgb="FF002060"/>
      </right>
      <top style="thin">
        <color rgb="FF002060"/>
      </top>
      <bottom style="thin">
        <color rgb="FF002060"/>
      </bottom>
      <diagonal/>
    </border>
    <border>
      <left style="thin">
        <color rgb="FF002060"/>
      </left>
      <right style="thin">
        <color rgb="FF002060"/>
      </right>
      <top style="thin">
        <color rgb="FF002060"/>
      </top>
      <bottom style="hair">
        <color rgb="FF002060"/>
      </bottom>
      <diagonal/>
    </border>
    <border>
      <left style="thin">
        <color rgb="FF002060"/>
      </left>
      <right style="thin">
        <color rgb="FF002060"/>
      </right>
      <top style="hair">
        <color rgb="FF002060"/>
      </top>
      <bottom style="hair">
        <color rgb="FF002060"/>
      </bottom>
      <diagonal/>
    </border>
    <border>
      <left style="thin">
        <color rgb="FF002060"/>
      </left>
      <right style="thin">
        <color rgb="FF002060"/>
      </right>
      <top style="hair">
        <color rgb="FF002060"/>
      </top>
      <bottom style="thin">
        <color rgb="FF002060"/>
      </bottom>
      <diagonal/>
    </border>
    <border>
      <left style="thin">
        <color rgb="FF002060"/>
      </left>
      <right style="thin">
        <color rgb="FF002060"/>
      </right>
      <top/>
      <bottom style="hair">
        <color rgb="FF002060"/>
      </bottom>
      <diagonal/>
    </border>
    <border>
      <left style="thin">
        <color rgb="FF002060"/>
      </left>
      <right style="thin">
        <color rgb="FF002060"/>
      </right>
      <top/>
      <bottom/>
      <diagonal/>
    </border>
    <border>
      <left style="thin">
        <color rgb="FF002060"/>
      </left>
      <right style="thin">
        <color rgb="FF002060"/>
      </right>
      <top/>
      <bottom style="thin">
        <color rgb="FF002060"/>
      </bottom>
      <diagonal/>
    </border>
    <border>
      <left style="thin">
        <color rgb="FF002060"/>
      </left>
      <right style="thin">
        <color rgb="FF002060"/>
      </right>
      <top style="thin">
        <color rgb="FF002060"/>
      </top>
      <bottom/>
      <diagonal/>
    </border>
    <border>
      <left style="thin">
        <color rgb="FF002060"/>
      </left>
      <right style="thin">
        <color rgb="FF002060"/>
      </right>
      <top style="hair">
        <color rgb="FF002060"/>
      </top>
      <bottom style="thick">
        <color indexed="64"/>
      </bottom>
      <diagonal/>
    </border>
    <border>
      <left style="thin">
        <color rgb="FF002060"/>
      </left>
      <right style="thin">
        <color rgb="FF002060"/>
      </right>
      <top style="hair">
        <color rgb="FF002060"/>
      </top>
      <bottom/>
      <diagonal/>
    </border>
    <border>
      <left style="thin">
        <color rgb="FF002060"/>
      </left>
      <right style="thin">
        <color rgb="FF002060"/>
      </right>
      <top style="hair">
        <color rgb="FF002060"/>
      </top>
      <bottom style="hair">
        <color indexed="64"/>
      </bottom>
      <diagonal/>
    </border>
    <border>
      <left style="thin">
        <color rgb="FF002060"/>
      </left>
      <right/>
      <top/>
      <bottom style="hair">
        <color rgb="FF002060"/>
      </bottom>
      <diagonal/>
    </border>
    <border>
      <left style="thin">
        <color rgb="FF002060"/>
      </left>
      <right style="thin">
        <color rgb="FF002060"/>
      </right>
      <top style="hair">
        <color indexed="64"/>
      </top>
      <bottom style="hair">
        <color rgb="FF002060"/>
      </bottom>
      <diagonal/>
    </border>
    <border>
      <left style="thin">
        <color indexed="64"/>
      </left>
      <right/>
      <top/>
      <bottom/>
      <diagonal/>
    </border>
    <border>
      <left style="thin">
        <color indexed="64"/>
      </left>
      <right style="thin">
        <color rgb="FF002060"/>
      </right>
      <top style="hair">
        <color rgb="FF002060"/>
      </top>
      <bottom style="hair">
        <color rgb="FF002060"/>
      </bottom>
      <diagonal/>
    </border>
    <border>
      <left style="thin">
        <color rgb="FF002060"/>
      </left>
      <right style="thin">
        <color indexed="64"/>
      </right>
      <top style="thin">
        <color rgb="FF002060"/>
      </top>
      <bottom style="thin">
        <color rgb="FF002060"/>
      </bottom>
      <diagonal/>
    </border>
    <border>
      <left style="thin">
        <color rgb="FF002060"/>
      </left>
      <right style="thin">
        <color indexed="64"/>
      </right>
      <top/>
      <bottom style="hair">
        <color indexed="64"/>
      </bottom>
      <diagonal/>
    </border>
    <border>
      <left style="thin">
        <color rgb="FF002060"/>
      </left>
      <right style="thin">
        <color indexed="64"/>
      </right>
      <top style="thin">
        <color rgb="FF002060"/>
      </top>
      <bottom style="hair">
        <color indexed="64"/>
      </bottom>
      <diagonal/>
    </border>
    <border>
      <left style="thin">
        <color rgb="FF002060"/>
      </left>
      <right style="thin">
        <color indexed="64"/>
      </right>
      <top style="hair">
        <color indexed="64"/>
      </top>
      <bottom style="hair">
        <color indexed="64"/>
      </bottom>
      <diagonal/>
    </border>
    <border>
      <left style="thin">
        <color rgb="FF002060"/>
      </left>
      <right style="thin">
        <color rgb="FF002060"/>
      </right>
      <top style="hair">
        <color rgb="FF002060"/>
      </top>
      <bottom style="thin">
        <color indexed="64"/>
      </bottom>
      <diagonal/>
    </border>
    <border>
      <left style="thin">
        <color rgb="FF002060"/>
      </left>
      <right style="thin">
        <color rgb="FF002060"/>
      </right>
      <top/>
      <bottom style="thick">
        <color indexed="64"/>
      </bottom>
      <diagonal/>
    </border>
    <border>
      <left style="thin">
        <color rgb="FF002060"/>
      </left>
      <right style="thin">
        <color rgb="FF002060"/>
      </right>
      <top style="thick">
        <color indexed="64"/>
      </top>
      <bottom style="hair">
        <color rgb="FF002060"/>
      </bottom>
      <diagonal/>
    </border>
    <border>
      <left/>
      <right style="hair">
        <color rgb="FF002060"/>
      </right>
      <top style="hair">
        <color rgb="FF002060"/>
      </top>
      <bottom style="hair">
        <color rgb="FF002060"/>
      </bottom>
      <diagonal/>
    </border>
    <border>
      <left style="hair">
        <color rgb="FF002060"/>
      </left>
      <right/>
      <top style="hair">
        <color rgb="FF002060"/>
      </top>
      <bottom style="hair">
        <color rgb="FF002060"/>
      </bottom>
      <diagonal/>
    </border>
    <border>
      <left style="thin">
        <color rgb="FF002060"/>
      </left>
      <right style="hair">
        <color rgb="FF002060"/>
      </right>
      <top style="hair">
        <color rgb="FF002060"/>
      </top>
      <bottom style="hair">
        <color rgb="FF002060"/>
      </bottom>
      <diagonal/>
    </border>
    <border>
      <left style="hair">
        <color rgb="FF002060"/>
      </left>
      <right style="hair">
        <color rgb="FF002060"/>
      </right>
      <top style="hair">
        <color rgb="FF002060"/>
      </top>
      <bottom style="hair">
        <color rgb="FF002060"/>
      </bottom>
      <diagonal/>
    </border>
    <border>
      <left style="hair">
        <color rgb="FF002060"/>
      </left>
      <right style="thin">
        <color rgb="FF002060"/>
      </right>
      <top style="hair">
        <color rgb="FF002060"/>
      </top>
      <bottom style="hair">
        <color rgb="FF002060"/>
      </bottom>
      <diagonal/>
    </border>
    <border>
      <left style="hair">
        <color rgb="FF002060"/>
      </left>
      <right style="thin">
        <color rgb="FF002060"/>
      </right>
      <top style="hair">
        <color rgb="FF002060"/>
      </top>
      <bottom/>
      <diagonal/>
    </border>
    <border>
      <left/>
      <right style="hair">
        <color rgb="FF002060"/>
      </right>
      <top style="thin">
        <color rgb="FF002060"/>
      </top>
      <bottom style="medium">
        <color rgb="FF002060"/>
      </bottom>
      <diagonal/>
    </border>
    <border>
      <left style="hair">
        <color rgb="FF002060"/>
      </left>
      <right/>
      <top style="thin">
        <color rgb="FF002060"/>
      </top>
      <bottom style="medium">
        <color rgb="FF002060"/>
      </bottom>
      <diagonal/>
    </border>
    <border>
      <left style="thin">
        <color rgb="FF002060"/>
      </left>
      <right style="hair">
        <color rgb="FF002060"/>
      </right>
      <top style="thin">
        <color rgb="FF002060"/>
      </top>
      <bottom style="medium">
        <color rgb="FF002060"/>
      </bottom>
      <diagonal/>
    </border>
    <border>
      <left style="hair">
        <color rgb="FF002060"/>
      </left>
      <right style="hair">
        <color rgb="FF002060"/>
      </right>
      <top style="thin">
        <color rgb="FF002060"/>
      </top>
      <bottom style="medium">
        <color rgb="FF002060"/>
      </bottom>
      <diagonal/>
    </border>
    <border>
      <left style="hair">
        <color rgb="FF002060"/>
      </left>
      <right style="thin">
        <color rgb="FF002060"/>
      </right>
      <top style="thin">
        <color rgb="FF002060"/>
      </top>
      <bottom style="medium">
        <color rgb="FF002060"/>
      </bottom>
      <diagonal/>
    </border>
    <border>
      <left style="thin">
        <color rgb="FF002060"/>
      </left>
      <right style="thin">
        <color indexed="64"/>
      </right>
      <top style="thin">
        <color rgb="FF002060"/>
      </top>
      <bottom/>
      <diagonal/>
    </border>
    <border>
      <left/>
      <right style="hair">
        <color rgb="FF002060"/>
      </right>
      <top/>
      <bottom style="hair">
        <color rgb="FF002060"/>
      </bottom>
      <diagonal/>
    </border>
    <border>
      <left style="thin">
        <color rgb="FF002060"/>
      </left>
      <right/>
      <top style="medium">
        <color rgb="FF002060"/>
      </top>
      <bottom/>
      <diagonal/>
    </border>
    <border>
      <left/>
      <right/>
      <top style="medium">
        <color rgb="FF002060"/>
      </top>
      <bottom/>
      <diagonal/>
    </border>
    <border>
      <left/>
      <right style="thin">
        <color rgb="FF002060"/>
      </right>
      <top style="medium">
        <color rgb="FF002060"/>
      </top>
      <bottom/>
      <diagonal/>
    </border>
    <border>
      <left style="hair">
        <color rgb="FF002060"/>
      </left>
      <right/>
      <top/>
      <bottom style="hair">
        <color rgb="FF002060"/>
      </bottom>
      <diagonal/>
    </border>
    <border>
      <left style="thin">
        <color rgb="FF002060"/>
      </left>
      <right style="hair">
        <color rgb="FF002060"/>
      </right>
      <top/>
      <bottom style="hair">
        <color rgb="FF002060"/>
      </bottom>
      <diagonal/>
    </border>
    <border>
      <left style="hair">
        <color rgb="FF002060"/>
      </left>
      <right style="hair">
        <color rgb="FF002060"/>
      </right>
      <top/>
      <bottom style="hair">
        <color rgb="FF002060"/>
      </bottom>
      <diagonal/>
    </border>
    <border>
      <left style="hair">
        <color rgb="FF002060"/>
      </left>
      <right style="thin">
        <color rgb="FF002060"/>
      </right>
      <top/>
      <bottom style="hair">
        <color rgb="FF002060"/>
      </bottom>
      <diagonal/>
    </border>
    <border>
      <left style="medium">
        <color indexed="64"/>
      </left>
      <right style="hair">
        <color rgb="FF002060"/>
      </right>
      <top style="medium">
        <color indexed="64"/>
      </top>
      <bottom style="medium">
        <color indexed="64"/>
      </bottom>
      <diagonal/>
    </border>
    <border>
      <left style="hair">
        <color rgb="FF002060"/>
      </left>
      <right/>
      <top style="medium">
        <color indexed="64"/>
      </top>
      <bottom style="medium">
        <color indexed="64"/>
      </bottom>
      <diagonal/>
    </border>
    <border>
      <left style="thin">
        <color rgb="FF002060"/>
      </left>
      <right style="hair">
        <color rgb="FF002060"/>
      </right>
      <top style="medium">
        <color indexed="64"/>
      </top>
      <bottom style="medium">
        <color indexed="64"/>
      </bottom>
      <diagonal/>
    </border>
    <border>
      <left style="hair">
        <color rgb="FF002060"/>
      </left>
      <right style="hair">
        <color rgb="FF002060"/>
      </right>
      <top style="medium">
        <color indexed="64"/>
      </top>
      <bottom style="medium">
        <color indexed="64"/>
      </bottom>
      <diagonal/>
    </border>
    <border>
      <left style="hair">
        <color rgb="FF002060"/>
      </left>
      <right style="thin">
        <color rgb="FF002060"/>
      </right>
      <top style="medium">
        <color indexed="64"/>
      </top>
      <bottom style="medium">
        <color indexed="64"/>
      </bottom>
      <diagonal/>
    </border>
    <border>
      <left style="hair">
        <color rgb="FF002060"/>
      </left>
      <right style="medium">
        <color indexed="64"/>
      </right>
      <top style="medium">
        <color indexed="64"/>
      </top>
      <bottom style="medium">
        <color indexed="64"/>
      </bottom>
      <diagonal/>
    </border>
    <border diagonalUp="1">
      <left style="thin">
        <color rgb="FF002060"/>
      </left>
      <right style="thin">
        <color rgb="FF002060"/>
      </right>
      <top style="thin">
        <color rgb="FF002060"/>
      </top>
      <bottom style="hair">
        <color rgb="FF002060"/>
      </bottom>
      <diagonal style="thin">
        <color rgb="FF002060"/>
      </diagonal>
    </border>
    <border diagonalUp="1">
      <left style="thin">
        <color rgb="FF002060"/>
      </left>
      <right style="thin">
        <color rgb="FF002060"/>
      </right>
      <top style="hair">
        <color rgb="FF002060"/>
      </top>
      <bottom style="hair">
        <color rgb="FF002060"/>
      </bottom>
      <diagonal style="thin">
        <color rgb="FF002060"/>
      </diagonal>
    </border>
    <border diagonalUp="1">
      <left style="thin">
        <color rgb="FF002060"/>
      </left>
      <right style="thin">
        <color rgb="FF002060"/>
      </right>
      <top style="hair">
        <color rgb="FF002060"/>
      </top>
      <bottom style="hair">
        <color indexed="64"/>
      </bottom>
      <diagonal style="thin">
        <color rgb="FF002060"/>
      </diagonal>
    </border>
    <border diagonalUp="1">
      <left style="thin">
        <color rgb="FF002060"/>
      </left>
      <right style="thin">
        <color rgb="FF002060"/>
      </right>
      <top/>
      <bottom style="hair">
        <color rgb="FF002060"/>
      </bottom>
      <diagonal style="thin">
        <color rgb="FF002060"/>
      </diagonal>
    </border>
    <border diagonalUp="1">
      <left style="thin">
        <color rgb="FF002060"/>
      </left>
      <right style="thin">
        <color rgb="FF002060"/>
      </right>
      <top style="hair">
        <color rgb="FF002060"/>
      </top>
      <bottom style="thick">
        <color indexed="64"/>
      </bottom>
      <diagonal style="thin">
        <color rgb="FF002060"/>
      </diagonal>
    </border>
    <border>
      <left style="thick">
        <color indexed="64"/>
      </left>
      <right/>
      <top style="thick">
        <color indexed="64"/>
      </top>
      <bottom style="thick">
        <color indexed="64"/>
      </bottom>
      <diagonal/>
    </border>
    <border>
      <left/>
      <right style="thick">
        <color indexed="64"/>
      </right>
      <top style="thick">
        <color indexed="64"/>
      </top>
      <bottom style="thick">
        <color indexed="64"/>
      </bottom>
      <diagonal/>
    </border>
    <border>
      <left/>
      <right style="thick">
        <color indexed="64"/>
      </right>
      <top/>
      <bottom/>
      <diagonal/>
    </border>
    <border>
      <left/>
      <right/>
      <top style="thick">
        <color indexed="64"/>
      </top>
      <bottom style="thick">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DashDot">
        <color indexed="64"/>
      </bottom>
      <diagonal/>
    </border>
    <border>
      <left/>
      <right/>
      <top/>
      <bottom style="mediumDashDot">
        <color indexed="64"/>
      </bottom>
      <diagonal/>
    </border>
    <border>
      <left/>
      <right style="medium">
        <color indexed="64"/>
      </right>
      <top/>
      <bottom style="mediumDashDot">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s>
  <cellStyleXfs count="1">
    <xf numFmtId="0" fontId="0" fillId="0" borderId="0">
      <alignment vertical="center"/>
    </xf>
  </cellStyleXfs>
  <cellXfs count="162">
    <xf numFmtId="0" fontId="0" fillId="0" borderId="0" xfId="0">
      <alignment vertical="center"/>
    </xf>
    <xf numFmtId="0" fontId="4" fillId="0" borderId="0" xfId="0" applyFont="1">
      <alignment vertical="center"/>
    </xf>
    <xf numFmtId="0" fontId="6" fillId="0" borderId="0" xfId="0" applyFont="1">
      <alignment vertical="center"/>
    </xf>
    <xf numFmtId="0" fontId="8" fillId="6" borderId="1" xfId="0" applyFont="1" applyFill="1" applyBorder="1" applyAlignment="1">
      <alignment horizontal="center" vertical="center"/>
    </xf>
    <xf numFmtId="0" fontId="8" fillId="6" borderId="16" xfId="0" applyFont="1" applyFill="1" applyBorder="1" applyAlignment="1">
      <alignment horizontal="center" vertical="center"/>
    </xf>
    <xf numFmtId="0" fontId="9" fillId="0" borderId="0" xfId="0" applyFont="1">
      <alignment vertical="center"/>
    </xf>
    <xf numFmtId="0" fontId="10" fillId="0" borderId="0" xfId="0" applyFont="1">
      <alignment vertical="center"/>
    </xf>
    <xf numFmtId="0" fontId="7" fillId="2" borderId="1" xfId="0" applyFont="1" applyFill="1" applyBorder="1" applyAlignment="1">
      <alignment horizontal="center" vertical="center"/>
    </xf>
    <xf numFmtId="0" fontId="11" fillId="0" borderId="0" xfId="0" applyFont="1" applyAlignment="1">
      <alignment horizontal="center" vertical="center"/>
    </xf>
    <xf numFmtId="0" fontId="9" fillId="0" borderId="5" xfId="0" applyFont="1" applyBorder="1" applyAlignment="1">
      <alignment horizontal="center" vertical="center"/>
    </xf>
    <xf numFmtId="14" fontId="9" fillId="0" borderId="0" xfId="0" applyNumberFormat="1" applyFont="1">
      <alignment vertical="center"/>
    </xf>
    <xf numFmtId="0" fontId="9" fillId="0" borderId="3" xfId="0" applyFont="1" applyBorder="1" applyAlignment="1">
      <alignment horizontal="center" vertical="center"/>
    </xf>
    <xf numFmtId="0" fontId="9" fillId="0" borderId="11" xfId="0" applyFont="1" applyBorder="1" applyAlignment="1">
      <alignment horizontal="center" vertical="center"/>
    </xf>
    <xf numFmtId="0" fontId="9" fillId="0" borderId="9" xfId="0" applyFont="1" applyBorder="1" applyAlignment="1">
      <alignment horizontal="center" vertical="center"/>
    </xf>
    <xf numFmtId="0" fontId="9" fillId="0" borderId="4" xfId="0" applyFont="1" applyBorder="1" applyAlignment="1">
      <alignment horizontal="center" vertical="center"/>
    </xf>
    <xf numFmtId="0" fontId="9" fillId="0" borderId="0" xfId="0" applyFont="1" applyAlignment="1">
      <alignment horizontal="center" vertical="center"/>
    </xf>
    <xf numFmtId="14" fontId="9" fillId="0" borderId="0" xfId="0" applyNumberFormat="1" applyFont="1" applyAlignment="1">
      <alignment horizontal="center" vertical="center"/>
    </xf>
    <xf numFmtId="0" fontId="13" fillId="4" borderId="5" xfId="0" applyFont="1" applyFill="1" applyBorder="1" applyAlignment="1">
      <alignment horizontal="center" vertical="center"/>
    </xf>
    <xf numFmtId="176" fontId="9" fillId="0" borderId="5" xfId="0" applyNumberFormat="1" applyFont="1" applyBorder="1" applyAlignment="1">
      <alignment horizontal="center" vertical="center"/>
    </xf>
    <xf numFmtId="0" fontId="13" fillId="4" borderId="3" xfId="0" applyFont="1" applyFill="1" applyBorder="1" applyAlignment="1">
      <alignment horizontal="center" vertical="center"/>
    </xf>
    <xf numFmtId="0" fontId="13" fillId="4" borderId="9" xfId="0" applyFont="1" applyFill="1" applyBorder="1" applyAlignment="1">
      <alignment horizontal="center" vertical="center"/>
    </xf>
    <xf numFmtId="176" fontId="9" fillId="0" borderId="21" xfId="0" applyNumberFormat="1" applyFont="1" applyBorder="1" applyAlignment="1">
      <alignment horizontal="center" vertical="center"/>
    </xf>
    <xf numFmtId="0" fontId="9" fillId="0" borderId="15" xfId="0" applyFont="1" applyBorder="1" applyAlignment="1">
      <alignment horizontal="center" vertical="center"/>
    </xf>
    <xf numFmtId="0" fontId="13" fillId="4" borderId="11" xfId="0" applyFont="1" applyFill="1" applyBorder="1" applyAlignment="1">
      <alignment horizontal="center" vertical="center"/>
    </xf>
    <xf numFmtId="176" fontId="9" fillId="0" borderId="9" xfId="0" applyNumberFormat="1" applyFont="1" applyBorder="1" applyAlignment="1">
      <alignment horizontal="center" vertical="center"/>
    </xf>
    <xf numFmtId="0" fontId="13" fillId="4" borderId="4" xfId="0" applyFont="1" applyFill="1" applyBorder="1" applyAlignment="1">
      <alignment horizontal="center" vertical="center"/>
    </xf>
    <xf numFmtId="176" fontId="9" fillId="0" borderId="20" xfId="0" applyNumberFormat="1" applyFont="1" applyBorder="1" applyAlignment="1">
      <alignment horizontal="center" vertical="center"/>
    </xf>
    <xf numFmtId="0" fontId="9" fillId="0" borderId="10" xfId="0" applyFont="1" applyBorder="1" applyAlignment="1">
      <alignment horizontal="center" vertical="center"/>
    </xf>
    <xf numFmtId="0" fontId="9" fillId="0" borderId="22" xfId="0" applyFont="1" applyBorder="1" applyAlignment="1">
      <alignment horizontal="center" vertical="center"/>
    </xf>
    <xf numFmtId="0" fontId="9" fillId="0" borderId="6" xfId="0" applyFont="1" applyBorder="1" applyAlignment="1">
      <alignment horizontal="center" vertical="center"/>
    </xf>
    <xf numFmtId="14" fontId="10" fillId="0" borderId="0" xfId="0" applyNumberFormat="1" applyFont="1" applyAlignment="1">
      <alignment horizontal="center" vertical="center"/>
    </xf>
    <xf numFmtId="0" fontId="15" fillId="4" borderId="5" xfId="0" applyFont="1" applyFill="1" applyBorder="1" applyAlignment="1">
      <alignment horizontal="center" vertical="center"/>
    </xf>
    <xf numFmtId="0" fontId="15" fillId="4" borderId="3" xfId="0" applyFont="1" applyFill="1" applyBorder="1" applyAlignment="1">
      <alignment horizontal="center" vertical="center"/>
    </xf>
    <xf numFmtId="0" fontId="15" fillId="4" borderId="9" xfId="0" applyFont="1" applyFill="1" applyBorder="1" applyAlignment="1">
      <alignment horizontal="center" vertical="center"/>
    </xf>
    <xf numFmtId="0" fontId="15" fillId="4" borderId="11" xfId="0" applyFont="1" applyFill="1" applyBorder="1" applyAlignment="1">
      <alignment horizontal="center" vertical="center"/>
    </xf>
    <xf numFmtId="0" fontId="15" fillId="4" borderId="4" xfId="0" applyFont="1" applyFill="1" applyBorder="1" applyAlignment="1">
      <alignment horizontal="center" vertical="center"/>
    </xf>
    <xf numFmtId="0" fontId="12" fillId="8" borderId="1" xfId="0" applyFont="1" applyFill="1" applyBorder="1" applyAlignment="1">
      <alignment horizontal="center" vertical="center"/>
    </xf>
    <xf numFmtId="0" fontId="13" fillId="8" borderId="1" xfId="0" applyFont="1" applyFill="1" applyBorder="1" applyAlignment="1">
      <alignment horizontal="center" vertical="center"/>
    </xf>
    <xf numFmtId="0" fontId="14" fillId="8" borderId="1" xfId="0" applyFont="1" applyFill="1" applyBorder="1" applyAlignment="1">
      <alignment horizontal="center" vertical="center"/>
    </xf>
    <xf numFmtId="0" fontId="8" fillId="6" borderId="34" xfId="0" applyFont="1" applyFill="1" applyBorder="1" applyAlignment="1">
      <alignment horizontal="center" vertical="center"/>
    </xf>
    <xf numFmtId="0" fontId="19" fillId="0" borderId="0" xfId="0" applyFont="1" applyAlignment="1">
      <alignment horizontal="center" vertical="center"/>
    </xf>
    <xf numFmtId="0" fontId="20" fillId="0" borderId="0" xfId="0" applyFont="1" applyAlignment="1">
      <alignment horizontal="center" vertical="center"/>
    </xf>
    <xf numFmtId="0" fontId="18" fillId="0" borderId="0" xfId="0" applyFont="1" applyAlignment="1">
      <alignment horizontal="center" vertical="center"/>
    </xf>
    <xf numFmtId="0" fontId="9" fillId="9" borderId="25" xfId="0" applyFont="1" applyFill="1" applyBorder="1" applyAlignment="1">
      <alignment horizontal="center" vertical="center"/>
    </xf>
    <xf numFmtId="0" fontId="9" fillId="9" borderId="31" xfId="0" applyFont="1" applyFill="1" applyBorder="1" applyAlignment="1">
      <alignment horizontal="center" vertical="center"/>
    </xf>
    <xf numFmtId="0" fontId="9" fillId="9" borderId="32" xfId="0" applyFont="1" applyFill="1" applyBorder="1" applyAlignment="1">
      <alignment horizontal="center" vertical="center"/>
    </xf>
    <xf numFmtId="0" fontId="12" fillId="10" borderId="26" xfId="0" applyFont="1" applyFill="1" applyBorder="1" applyAlignment="1">
      <alignment horizontal="center" vertical="center"/>
    </xf>
    <xf numFmtId="0" fontId="9" fillId="10" borderId="32" xfId="0" applyFont="1" applyFill="1" applyBorder="1" applyAlignment="1">
      <alignment horizontal="center" vertical="center"/>
    </xf>
    <xf numFmtId="0" fontId="9" fillId="11" borderId="27" xfId="0" applyFont="1" applyFill="1" applyBorder="1" applyAlignment="1">
      <alignment horizontal="center" vertical="center"/>
    </xf>
    <xf numFmtId="0" fontId="9" fillId="11" borderId="28" xfId="0" applyFont="1" applyFill="1" applyBorder="1" applyAlignment="1">
      <alignment horizontal="center" vertical="center"/>
    </xf>
    <xf numFmtId="0" fontId="21" fillId="11" borderId="33" xfId="0" applyFont="1" applyFill="1" applyBorder="1" applyAlignment="1">
      <alignment horizontal="center" vertical="center"/>
    </xf>
    <xf numFmtId="0" fontId="9" fillId="9" borderId="40" xfId="0" applyFont="1" applyFill="1" applyBorder="1" applyAlignment="1">
      <alignment horizontal="center" vertical="center"/>
    </xf>
    <xf numFmtId="0" fontId="12" fillId="10" borderId="41" xfId="0" applyFont="1" applyFill="1" applyBorder="1" applyAlignment="1">
      <alignment horizontal="center" vertical="center"/>
    </xf>
    <xf numFmtId="0" fontId="9" fillId="11" borderId="42" xfId="0" applyFont="1" applyFill="1" applyBorder="1" applyAlignment="1">
      <alignment horizontal="center" vertical="center"/>
    </xf>
    <xf numFmtId="0" fontId="20" fillId="9" borderId="45" xfId="0" applyFont="1" applyFill="1" applyBorder="1" applyAlignment="1">
      <alignment horizontal="center" vertical="center"/>
    </xf>
    <xf numFmtId="0" fontId="20" fillId="10" borderId="46" xfId="0" applyFont="1" applyFill="1" applyBorder="1" applyAlignment="1">
      <alignment horizontal="center" vertical="center"/>
    </xf>
    <xf numFmtId="0" fontId="20" fillId="4" borderId="47" xfId="0" applyFont="1" applyFill="1" applyBorder="1" applyAlignment="1">
      <alignment horizontal="center" vertical="center"/>
    </xf>
    <xf numFmtId="0" fontId="20" fillId="9" borderId="46" xfId="0" applyFont="1" applyFill="1" applyBorder="1" applyAlignment="1">
      <alignment horizontal="center" vertical="center"/>
    </xf>
    <xf numFmtId="0" fontId="20" fillId="11" borderId="47" xfId="0" applyFont="1" applyFill="1" applyBorder="1" applyAlignment="1">
      <alignment horizontal="center" vertical="center"/>
    </xf>
    <xf numFmtId="0" fontId="20" fillId="11" borderId="48" xfId="0" applyFont="1" applyFill="1" applyBorder="1" applyAlignment="1">
      <alignment horizontal="center" vertical="center"/>
    </xf>
    <xf numFmtId="0" fontId="22" fillId="0" borderId="0" xfId="0" applyFont="1" applyAlignment="1">
      <alignment horizontal="center" vertical="center"/>
    </xf>
    <xf numFmtId="0" fontId="9" fillId="8" borderId="2" xfId="0" applyFont="1" applyFill="1" applyBorder="1" applyAlignment="1">
      <alignment horizontal="center" vertical="center"/>
    </xf>
    <xf numFmtId="0" fontId="9" fillId="8" borderId="3" xfId="0" applyFont="1" applyFill="1" applyBorder="1" applyAlignment="1">
      <alignment horizontal="center" vertical="center"/>
    </xf>
    <xf numFmtId="0" fontId="9" fillId="8" borderId="11" xfId="0" applyFont="1" applyFill="1" applyBorder="1" applyAlignment="1">
      <alignment horizontal="center" vertical="center"/>
    </xf>
    <xf numFmtId="0" fontId="9" fillId="8" borderId="5" xfId="0" applyFont="1" applyFill="1" applyBorder="1" applyAlignment="1">
      <alignment horizontal="center" vertical="center"/>
    </xf>
    <xf numFmtId="0" fontId="9" fillId="8" borderId="9" xfId="0" applyFont="1" applyFill="1" applyBorder="1" applyAlignment="1">
      <alignment horizontal="center" vertical="center"/>
    </xf>
    <xf numFmtId="0" fontId="9" fillId="8" borderId="4" xfId="0" applyFont="1" applyFill="1" applyBorder="1" applyAlignment="1">
      <alignment horizontal="center" vertical="center"/>
    </xf>
    <xf numFmtId="0" fontId="9" fillId="8" borderId="0" xfId="0" applyFont="1" applyFill="1" applyAlignment="1">
      <alignment horizontal="center" vertical="center"/>
    </xf>
    <xf numFmtId="49" fontId="4" fillId="3" borderId="5" xfId="0" applyNumberFormat="1" applyFont="1" applyFill="1" applyBorder="1" applyAlignment="1">
      <alignment horizontal="center" vertical="center"/>
    </xf>
    <xf numFmtId="0" fontId="4" fillId="3" borderId="5" xfId="0" applyFont="1" applyFill="1" applyBorder="1" applyAlignment="1">
      <alignment horizontal="center" vertical="center"/>
    </xf>
    <xf numFmtId="176" fontId="4" fillId="3" borderId="18" xfId="0" applyNumberFormat="1" applyFont="1" applyFill="1" applyBorder="1">
      <alignment vertical="center"/>
    </xf>
    <xf numFmtId="49" fontId="4" fillId="3" borderId="3" xfId="0" applyNumberFormat="1" applyFont="1" applyFill="1" applyBorder="1" applyAlignment="1">
      <alignment horizontal="center" vertical="center"/>
    </xf>
    <xf numFmtId="0" fontId="4" fillId="3" borderId="3" xfId="0" applyFont="1" applyFill="1" applyBorder="1" applyAlignment="1">
      <alignment horizontal="center" vertical="center"/>
    </xf>
    <xf numFmtId="176" fontId="4" fillId="3" borderId="19" xfId="0" applyNumberFormat="1" applyFont="1" applyFill="1" applyBorder="1">
      <alignment vertical="center"/>
    </xf>
    <xf numFmtId="176" fontId="4" fillId="3" borderId="17" xfId="0" applyNumberFormat="1" applyFont="1" applyFill="1" applyBorder="1">
      <alignment vertical="center"/>
    </xf>
    <xf numFmtId="0" fontId="4" fillId="3" borderId="3" xfId="0" applyFont="1" applyFill="1" applyBorder="1" applyAlignment="1">
      <alignment horizontal="center" vertical="center" wrapText="1"/>
    </xf>
    <xf numFmtId="0" fontId="4" fillId="3" borderId="11" xfId="0" applyFont="1" applyFill="1" applyBorder="1" applyAlignment="1">
      <alignment horizontal="center" vertical="center"/>
    </xf>
    <xf numFmtId="0" fontId="4" fillId="3" borderId="0" xfId="0" applyFont="1" applyFill="1">
      <alignment vertical="center"/>
    </xf>
    <xf numFmtId="176" fontId="4" fillId="3" borderId="0" xfId="0" applyNumberFormat="1" applyFont="1" applyFill="1">
      <alignment vertical="center"/>
    </xf>
    <xf numFmtId="49" fontId="20" fillId="11" borderId="43" xfId="0" applyNumberFormat="1" applyFont="1" applyFill="1" applyBorder="1" applyAlignment="1">
      <alignment horizontal="center" vertical="center"/>
    </xf>
    <xf numFmtId="0" fontId="20" fillId="11" borderId="44" xfId="0" applyFont="1" applyFill="1" applyBorder="1" applyAlignment="1">
      <alignment horizontal="center" vertical="center"/>
    </xf>
    <xf numFmtId="0" fontId="19" fillId="11" borderId="36" xfId="0" applyFont="1" applyFill="1" applyBorder="1" applyAlignment="1">
      <alignment horizontal="center" vertical="center"/>
    </xf>
    <xf numFmtId="0" fontId="19" fillId="11" borderId="37" xfId="0" applyFont="1" applyFill="1" applyBorder="1" applyAlignment="1">
      <alignment horizontal="center" vertical="center"/>
    </xf>
    <xf numFmtId="0" fontId="19" fillId="11" borderId="38" xfId="0" applyFont="1" applyFill="1" applyBorder="1" applyAlignment="1">
      <alignment horizontal="center" vertical="center"/>
    </xf>
    <xf numFmtId="0" fontId="24" fillId="0" borderId="0" xfId="0" applyFont="1">
      <alignment vertical="center"/>
    </xf>
    <xf numFmtId="49" fontId="4" fillId="3" borderId="2" xfId="0" applyNumberFormat="1" applyFont="1" applyFill="1" applyBorder="1" applyAlignment="1">
      <alignment horizontal="center" vertical="center"/>
    </xf>
    <xf numFmtId="49" fontId="4" fillId="3" borderId="10" xfId="0" applyNumberFormat="1" applyFont="1" applyFill="1" applyBorder="1" applyAlignment="1">
      <alignment horizontal="center" vertical="center"/>
    </xf>
    <xf numFmtId="49" fontId="4" fillId="3" borderId="13" xfId="0" applyNumberFormat="1" applyFont="1" applyFill="1" applyBorder="1" applyAlignment="1">
      <alignment horizontal="center" vertical="center"/>
    </xf>
    <xf numFmtId="49" fontId="4" fillId="3" borderId="11" xfId="0" applyNumberFormat="1" applyFont="1" applyFill="1" applyBorder="1" applyAlignment="1">
      <alignment horizontal="center" vertical="center"/>
    </xf>
    <xf numFmtId="0" fontId="4" fillId="3" borderId="9" xfId="0" applyFont="1" applyFill="1" applyBorder="1" applyAlignment="1">
      <alignment horizontal="center" vertical="center"/>
    </xf>
    <xf numFmtId="49" fontId="4" fillId="3" borderId="9" xfId="0" applyNumberFormat="1" applyFont="1" applyFill="1" applyBorder="1" applyAlignment="1">
      <alignment horizontal="center" vertical="center"/>
    </xf>
    <xf numFmtId="0" fontId="4" fillId="3" borderId="4" xfId="0" applyFont="1" applyFill="1" applyBorder="1" applyAlignment="1">
      <alignment horizontal="center" vertical="center"/>
    </xf>
    <xf numFmtId="49" fontId="4" fillId="3" borderId="4" xfId="0" applyNumberFormat="1" applyFont="1" applyFill="1" applyBorder="1" applyAlignment="1">
      <alignment horizontal="center" vertical="center"/>
    </xf>
    <xf numFmtId="0" fontId="4" fillId="3" borderId="0" xfId="0" applyFont="1" applyFill="1" applyAlignment="1">
      <alignment horizontal="center" vertical="center"/>
    </xf>
    <xf numFmtId="49" fontId="4" fillId="3" borderId="12" xfId="0" applyNumberFormat="1" applyFont="1" applyFill="1" applyBorder="1" applyAlignment="1">
      <alignment horizontal="center" vertical="center"/>
    </xf>
    <xf numFmtId="49" fontId="4" fillId="3" borderId="21" xfId="0" applyNumberFormat="1" applyFont="1" applyFill="1" applyBorder="1" applyAlignment="1">
      <alignment horizontal="center" vertical="center"/>
    </xf>
    <xf numFmtId="0" fontId="12" fillId="12" borderId="5" xfId="0" applyFont="1" applyFill="1" applyBorder="1" applyAlignment="1">
      <alignment horizontal="center" vertical="center"/>
    </xf>
    <xf numFmtId="0" fontId="12" fillId="12" borderId="9" xfId="0" applyFont="1" applyFill="1" applyBorder="1" applyAlignment="1">
      <alignment horizontal="center" vertical="center"/>
    </xf>
    <xf numFmtId="0" fontId="9" fillId="8" borderId="14" xfId="0" applyFont="1" applyFill="1" applyBorder="1" applyAlignment="1">
      <alignment horizontal="center" vertical="center"/>
    </xf>
    <xf numFmtId="0" fontId="9" fillId="8" borderId="13" xfId="0" applyFont="1" applyFill="1" applyBorder="1" applyAlignment="1">
      <alignment horizontal="center" vertical="center"/>
    </xf>
    <xf numFmtId="0" fontId="9" fillId="8" borderId="35" xfId="0" applyNumberFormat="1" applyFont="1" applyFill="1" applyBorder="1" applyAlignment="1">
      <alignment horizontal="center" vertical="center"/>
    </xf>
    <xf numFmtId="0" fontId="9" fillId="8" borderId="39" xfId="0" applyNumberFormat="1" applyFont="1" applyFill="1" applyBorder="1" applyAlignment="1">
      <alignment horizontal="center" vertical="center"/>
    </xf>
    <xf numFmtId="0" fontId="9" fillId="8" borderId="23" xfId="0" applyNumberFormat="1" applyFont="1" applyFill="1" applyBorder="1" applyAlignment="1">
      <alignment horizontal="center" vertical="center"/>
    </xf>
    <xf numFmtId="0" fontId="9" fillId="8" borderId="24" xfId="0" applyNumberFormat="1" applyFont="1" applyFill="1" applyBorder="1" applyAlignment="1">
      <alignment horizontal="center" vertical="center"/>
    </xf>
    <xf numFmtId="0" fontId="4" fillId="12" borderId="49" xfId="0" applyFont="1" applyFill="1" applyBorder="1" applyAlignment="1">
      <alignment horizontal="center" vertical="center"/>
    </xf>
    <xf numFmtId="0" fontId="4" fillId="12" borderId="50" xfId="0" applyFont="1" applyFill="1" applyBorder="1" applyAlignment="1">
      <alignment horizontal="center" vertical="center"/>
    </xf>
    <xf numFmtId="0" fontId="4" fillId="12" borderId="51" xfId="0" applyFont="1" applyFill="1" applyBorder="1" applyAlignment="1">
      <alignment horizontal="center" vertical="center"/>
    </xf>
    <xf numFmtId="0" fontId="4" fillId="12" borderId="52" xfId="0" applyFont="1" applyFill="1" applyBorder="1" applyAlignment="1">
      <alignment horizontal="center" vertical="center"/>
    </xf>
    <xf numFmtId="0" fontId="4" fillId="12" borderId="53" xfId="0" applyFont="1" applyFill="1" applyBorder="1" applyAlignment="1">
      <alignment horizontal="center" vertical="center"/>
    </xf>
    <xf numFmtId="176" fontId="8" fillId="7" borderId="55" xfId="0" applyNumberFormat="1" applyFont="1" applyFill="1" applyBorder="1" applyAlignment="1">
      <alignment horizontal="center" vertical="center"/>
    </xf>
    <xf numFmtId="0" fontId="9" fillId="0" borderId="20" xfId="0" applyFont="1" applyBorder="1" applyAlignment="1">
      <alignment horizontal="center" vertical="center"/>
    </xf>
    <xf numFmtId="0" fontId="24" fillId="0" borderId="0" xfId="0" applyFont="1" applyBorder="1">
      <alignment vertical="center"/>
    </xf>
    <xf numFmtId="0" fontId="24" fillId="0" borderId="0" xfId="0" applyFont="1" applyBorder="1" applyAlignment="1">
      <alignment horizontal="center" vertical="center"/>
    </xf>
    <xf numFmtId="0" fontId="27" fillId="3" borderId="0" xfId="0" applyFont="1" applyFill="1" applyBorder="1" applyAlignment="1">
      <alignment horizontal="left" vertical="center"/>
    </xf>
    <xf numFmtId="0" fontId="24" fillId="3" borderId="0" xfId="0" applyFont="1" applyFill="1" applyBorder="1" applyAlignment="1">
      <alignment horizontal="center" vertical="center"/>
    </xf>
    <xf numFmtId="0" fontId="24" fillId="0" borderId="0" xfId="0" applyFont="1" applyBorder="1" applyAlignment="1">
      <alignment horizontal="left" vertical="center"/>
    </xf>
    <xf numFmtId="0" fontId="24" fillId="0" borderId="62" xfId="0" applyFont="1" applyBorder="1">
      <alignment vertical="center"/>
    </xf>
    <xf numFmtId="0" fontId="24" fillId="0" borderId="61" xfId="0" applyFont="1" applyBorder="1" applyAlignment="1">
      <alignment horizontal="center" vertical="center"/>
    </xf>
    <xf numFmtId="0" fontId="25" fillId="0" borderId="61" xfId="0" applyFont="1" applyBorder="1">
      <alignment vertical="center"/>
    </xf>
    <xf numFmtId="0" fontId="24" fillId="0" borderId="61" xfId="0" applyFont="1" applyBorder="1">
      <alignment vertical="center"/>
    </xf>
    <xf numFmtId="0" fontId="28" fillId="0" borderId="0" xfId="0" applyFont="1" applyBorder="1">
      <alignment vertical="center"/>
    </xf>
    <xf numFmtId="0" fontId="30" fillId="0" borderId="0" xfId="0" applyFont="1" applyBorder="1">
      <alignment vertical="center"/>
    </xf>
    <xf numFmtId="0" fontId="24" fillId="0" borderId="62" xfId="0" applyFont="1" applyBorder="1" applyAlignment="1">
      <alignment horizontal="center" vertical="center"/>
    </xf>
    <xf numFmtId="0" fontId="24" fillId="0" borderId="63" xfId="0" applyFont="1" applyBorder="1" applyAlignment="1">
      <alignment horizontal="center" vertical="center"/>
    </xf>
    <xf numFmtId="0" fontId="24" fillId="0" borderId="64" xfId="0" applyFont="1" applyBorder="1" applyAlignment="1">
      <alignment horizontal="center" vertical="center"/>
    </xf>
    <xf numFmtId="0" fontId="24" fillId="0" borderId="64" xfId="0" applyFont="1" applyBorder="1" applyAlignment="1">
      <alignment horizontal="left" vertical="center"/>
    </xf>
    <xf numFmtId="0" fontId="24" fillId="0" borderId="64" xfId="0" applyFont="1" applyBorder="1">
      <alignment vertical="center"/>
    </xf>
    <xf numFmtId="0" fontId="24" fillId="0" borderId="65" xfId="0" applyFont="1" applyBorder="1">
      <alignment vertical="center"/>
    </xf>
    <xf numFmtId="0" fontId="24" fillId="0" borderId="63" xfId="0" applyFont="1" applyBorder="1">
      <alignment vertical="center"/>
    </xf>
    <xf numFmtId="0" fontId="24" fillId="0" borderId="65" xfId="0" applyFont="1" applyBorder="1" applyAlignment="1">
      <alignment horizontal="center" vertical="center"/>
    </xf>
    <xf numFmtId="0" fontId="24" fillId="0" borderId="66" xfId="0" applyFont="1" applyBorder="1">
      <alignment vertical="center"/>
    </xf>
    <xf numFmtId="0" fontId="24" fillId="0" borderId="67" xfId="0" applyFont="1" applyBorder="1">
      <alignment vertical="center"/>
    </xf>
    <xf numFmtId="0" fontId="24" fillId="0" borderId="68" xfId="0" applyFont="1" applyBorder="1">
      <alignment vertical="center"/>
    </xf>
    <xf numFmtId="0" fontId="24" fillId="5" borderId="61" xfId="0" applyFont="1" applyFill="1" applyBorder="1" applyAlignment="1">
      <alignment horizontal="center" vertical="center"/>
    </xf>
    <xf numFmtId="0" fontId="24" fillId="5" borderId="62" xfId="0" applyFont="1" applyFill="1" applyBorder="1" applyAlignment="1">
      <alignment horizontal="center" vertical="center"/>
    </xf>
    <xf numFmtId="0" fontId="24" fillId="9" borderId="61" xfId="0" applyFont="1" applyFill="1" applyBorder="1" applyAlignment="1">
      <alignment horizontal="center" vertical="center"/>
    </xf>
    <xf numFmtId="0" fontId="24" fillId="9" borderId="62" xfId="0" applyFont="1" applyFill="1" applyBorder="1" applyAlignment="1">
      <alignment horizontal="center" vertical="center"/>
    </xf>
    <xf numFmtId="0" fontId="23" fillId="14" borderId="58" xfId="0" applyFont="1" applyFill="1" applyBorder="1" applyAlignment="1">
      <alignment horizontal="center" vertical="center"/>
    </xf>
    <xf numFmtId="0" fontId="23" fillId="14" borderId="59" xfId="0" applyFont="1" applyFill="1" applyBorder="1" applyAlignment="1">
      <alignment horizontal="center" vertical="center"/>
    </xf>
    <xf numFmtId="0" fontId="23" fillId="14" borderId="60" xfId="0" applyFont="1" applyFill="1" applyBorder="1" applyAlignment="1">
      <alignment horizontal="center" vertical="center"/>
    </xf>
    <xf numFmtId="0" fontId="23" fillId="14" borderId="61" xfId="0" applyFont="1" applyFill="1" applyBorder="1" applyAlignment="1">
      <alignment horizontal="center" vertical="center"/>
    </xf>
    <xf numFmtId="0" fontId="23" fillId="14" borderId="0" xfId="0" applyFont="1" applyFill="1" applyBorder="1" applyAlignment="1">
      <alignment horizontal="center" vertical="center"/>
    </xf>
    <xf numFmtId="0" fontId="23" fillId="14" borderId="62" xfId="0" applyFont="1" applyFill="1" applyBorder="1" applyAlignment="1">
      <alignment horizontal="center" vertical="center"/>
    </xf>
    <xf numFmtId="0" fontId="24" fillId="10" borderId="61" xfId="0" applyFont="1" applyFill="1" applyBorder="1" applyAlignment="1">
      <alignment horizontal="center" vertical="center"/>
    </xf>
    <xf numFmtId="0" fontId="24" fillId="10" borderId="62" xfId="0" applyFont="1" applyFill="1" applyBorder="1" applyAlignment="1">
      <alignment horizontal="center" vertical="center"/>
    </xf>
    <xf numFmtId="0" fontId="24" fillId="2" borderId="61" xfId="0" applyFont="1" applyFill="1" applyBorder="1" applyAlignment="1">
      <alignment horizontal="center" vertical="center"/>
    </xf>
    <xf numFmtId="0" fontId="24" fillId="2" borderId="62" xfId="0" applyFont="1" applyFill="1" applyBorder="1" applyAlignment="1">
      <alignment horizontal="center" vertical="center"/>
    </xf>
    <xf numFmtId="0" fontId="24" fillId="13" borderId="61" xfId="0" applyFont="1" applyFill="1" applyBorder="1" applyAlignment="1">
      <alignment horizontal="center" vertical="center"/>
    </xf>
    <xf numFmtId="0" fontId="24" fillId="13" borderId="62" xfId="0" applyFont="1" applyFill="1" applyBorder="1" applyAlignment="1">
      <alignment horizontal="center" vertical="center"/>
    </xf>
    <xf numFmtId="0" fontId="5" fillId="5" borderId="0" xfId="0" applyFont="1" applyFill="1" applyAlignment="1">
      <alignment horizontal="center" vertical="center"/>
    </xf>
    <xf numFmtId="0" fontId="17" fillId="2" borderId="0" xfId="0" applyFont="1" applyFill="1" applyAlignment="1">
      <alignment horizontal="center" vertical="center"/>
    </xf>
    <xf numFmtId="0" fontId="8" fillId="7" borderId="54" xfId="0" applyNumberFormat="1" applyFont="1" applyFill="1" applyBorder="1" applyAlignment="1">
      <alignment horizontal="center" vertical="center"/>
    </xf>
    <xf numFmtId="0" fontId="8" fillId="7" borderId="57" xfId="0" applyNumberFormat="1" applyFont="1" applyFill="1" applyBorder="1" applyAlignment="1">
      <alignment horizontal="center" vertical="center"/>
    </xf>
    <xf numFmtId="0" fontId="16" fillId="8" borderId="8" xfId="0" applyFont="1" applyFill="1" applyBorder="1" applyAlignment="1">
      <alignment horizontal="center" vertical="center" textRotation="255"/>
    </xf>
    <xf numFmtId="0" fontId="16" fillId="8" borderId="6" xfId="0" applyFont="1" applyFill="1" applyBorder="1" applyAlignment="1">
      <alignment horizontal="center" vertical="center" textRotation="255"/>
    </xf>
    <xf numFmtId="0" fontId="16" fillId="8" borderId="21" xfId="0" applyFont="1" applyFill="1" applyBorder="1" applyAlignment="1">
      <alignment horizontal="center" vertical="center" textRotation="255"/>
    </xf>
    <xf numFmtId="0" fontId="16" fillId="8" borderId="7" xfId="0" applyFont="1" applyFill="1" applyBorder="1" applyAlignment="1">
      <alignment horizontal="center" vertical="center" textRotation="255"/>
    </xf>
    <xf numFmtId="0" fontId="17" fillId="7" borderId="0" xfId="0" applyFont="1" applyFill="1" applyBorder="1" applyAlignment="1">
      <alignment horizontal="center" vertical="center"/>
    </xf>
    <xf numFmtId="0" fontId="17" fillId="7" borderId="56" xfId="0" applyFont="1" applyFill="1" applyBorder="1" applyAlignment="1">
      <alignment horizontal="center" vertical="center"/>
    </xf>
    <xf numFmtId="0" fontId="21" fillId="4" borderId="29" xfId="0" applyFont="1" applyFill="1" applyBorder="1" applyAlignment="1">
      <alignment horizontal="center" vertical="center"/>
    </xf>
    <xf numFmtId="0" fontId="21" fillId="4" borderId="30" xfId="0" applyFont="1" applyFill="1" applyBorder="1" applyAlignment="1">
      <alignment horizontal="center" vertical="center"/>
    </xf>
    <xf numFmtId="0" fontId="18" fillId="9" borderId="0" xfId="0" applyFont="1" applyFill="1" applyAlignment="1">
      <alignment horizontal="center" vertical="center"/>
    </xf>
  </cellXfs>
  <cellStyles count="1">
    <cellStyle name="標準" xfId="0" builtinId="0"/>
  </cellStyles>
  <dxfs count="33">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colors>
    <mruColors>
      <color rgb="FFCCFF99"/>
      <color rgb="FFCCECFF"/>
      <color rgb="FFFFCCCC"/>
      <color rgb="FFFFFFCC"/>
      <color rgb="FFF2F2F2"/>
      <color rgb="FF00FF00"/>
      <color rgb="FFFF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Q62"/>
  <sheetViews>
    <sheetView tabSelected="1" workbookViewId="0">
      <selection activeCell="D6" sqref="D6"/>
    </sheetView>
  </sheetViews>
  <sheetFormatPr defaultRowHeight="19.5" customHeight="1"/>
  <cols>
    <col min="1" max="16384" width="9" style="111"/>
  </cols>
  <sheetData>
    <row r="1" spans="2:17" s="84" customFormat="1" ht="19.5" customHeight="1">
      <c r="B1" s="137" t="s">
        <v>0</v>
      </c>
      <c r="C1" s="138"/>
      <c r="D1" s="138"/>
      <c r="E1" s="138"/>
      <c r="F1" s="138"/>
      <c r="G1" s="138"/>
      <c r="H1" s="138"/>
      <c r="I1" s="138"/>
      <c r="J1" s="138"/>
      <c r="K1" s="138"/>
      <c r="L1" s="138"/>
      <c r="M1" s="138"/>
      <c r="N1" s="138"/>
      <c r="O1" s="138"/>
      <c r="P1" s="138"/>
      <c r="Q1" s="139"/>
    </row>
    <row r="2" spans="2:17" s="84" customFormat="1" ht="19.5" customHeight="1">
      <c r="B2" s="140"/>
      <c r="C2" s="141"/>
      <c r="D2" s="141"/>
      <c r="E2" s="141"/>
      <c r="F2" s="141"/>
      <c r="G2" s="141"/>
      <c r="H2" s="141"/>
      <c r="I2" s="141"/>
      <c r="J2" s="141"/>
      <c r="K2" s="141"/>
      <c r="L2" s="141"/>
      <c r="M2" s="141"/>
      <c r="N2" s="141"/>
      <c r="O2" s="141"/>
      <c r="P2" s="141"/>
      <c r="Q2" s="142"/>
    </row>
    <row r="3" spans="2:17" s="84" customFormat="1" ht="19.5" customHeight="1">
      <c r="B3" s="140"/>
      <c r="C3" s="141"/>
      <c r="D3" s="141"/>
      <c r="E3" s="141"/>
      <c r="F3" s="141"/>
      <c r="G3" s="141"/>
      <c r="H3" s="141"/>
      <c r="I3" s="141"/>
      <c r="J3" s="141"/>
      <c r="K3" s="141"/>
      <c r="L3" s="141"/>
      <c r="M3" s="141"/>
      <c r="N3" s="141"/>
      <c r="O3" s="141"/>
      <c r="P3" s="141"/>
      <c r="Q3" s="142"/>
    </row>
    <row r="4" spans="2:17" s="84" customFormat="1" ht="43.5" customHeight="1">
      <c r="B4" s="143" t="s">
        <v>182</v>
      </c>
      <c r="C4" s="144"/>
      <c r="D4" s="111" t="s">
        <v>216</v>
      </c>
      <c r="E4" s="111"/>
      <c r="F4" s="111"/>
      <c r="G4" s="111"/>
      <c r="H4" s="111"/>
      <c r="I4" s="112"/>
      <c r="J4" s="111"/>
      <c r="K4" s="111"/>
      <c r="L4" s="111"/>
      <c r="M4" s="111"/>
      <c r="N4" s="111"/>
      <c r="O4" s="111"/>
      <c r="P4" s="111"/>
      <c r="Q4" s="116"/>
    </row>
    <row r="5" spans="2:17" s="84" customFormat="1" ht="30.75" customHeight="1">
      <c r="B5" s="117"/>
      <c r="C5" s="122"/>
      <c r="D5" s="113" t="s">
        <v>221</v>
      </c>
      <c r="E5" s="114"/>
      <c r="F5" s="114"/>
      <c r="G5" s="114"/>
      <c r="H5" s="114"/>
      <c r="I5" s="114"/>
      <c r="J5" s="111"/>
      <c r="K5" s="111"/>
      <c r="L5" s="111"/>
      <c r="M5" s="111"/>
      <c r="N5" s="111"/>
      <c r="O5" s="111"/>
      <c r="P5" s="111"/>
      <c r="Q5" s="116"/>
    </row>
    <row r="6" spans="2:17" s="84" customFormat="1" ht="19.5" customHeight="1">
      <c r="B6" s="117"/>
      <c r="C6" s="122"/>
      <c r="D6" s="115" t="s">
        <v>183</v>
      </c>
      <c r="E6" s="112"/>
      <c r="F6" s="112"/>
      <c r="G6" s="112"/>
      <c r="H6" s="112"/>
      <c r="I6" s="112"/>
      <c r="J6" s="111"/>
      <c r="K6" s="111"/>
      <c r="L6" s="111"/>
      <c r="M6" s="111"/>
      <c r="N6" s="111"/>
      <c r="O6" s="111"/>
      <c r="P6" s="111"/>
      <c r="Q6" s="116"/>
    </row>
    <row r="7" spans="2:17" s="84" customFormat="1" ht="19.5" customHeight="1">
      <c r="B7" s="117"/>
      <c r="C7" s="122"/>
      <c r="D7" s="115" t="s">
        <v>206</v>
      </c>
      <c r="E7" s="112"/>
      <c r="F7" s="112"/>
      <c r="G7" s="112"/>
      <c r="H7" s="112"/>
      <c r="I7" s="112"/>
      <c r="J7" s="111"/>
      <c r="K7" s="111"/>
      <c r="L7" s="111"/>
      <c r="M7" s="111"/>
      <c r="N7" s="111"/>
      <c r="O7" s="111"/>
      <c r="P7" s="111"/>
      <c r="Q7" s="116"/>
    </row>
    <row r="8" spans="2:17" s="84" customFormat="1" ht="24" customHeight="1">
      <c r="B8" s="117"/>
      <c r="C8" s="122"/>
      <c r="D8" s="115" t="s">
        <v>199</v>
      </c>
      <c r="E8" s="112"/>
      <c r="F8" s="112"/>
      <c r="G8" s="112"/>
      <c r="H8" s="112"/>
      <c r="I8" s="112"/>
      <c r="J8" s="111"/>
      <c r="K8" s="111"/>
      <c r="L8" s="111"/>
      <c r="M8" s="111"/>
      <c r="N8" s="111"/>
      <c r="O8" s="111"/>
      <c r="P8" s="111"/>
      <c r="Q8" s="116"/>
    </row>
    <row r="9" spans="2:17" s="84" customFormat="1" ht="19.5" customHeight="1">
      <c r="B9" s="117"/>
      <c r="C9" s="122"/>
      <c r="D9" s="115" t="s">
        <v>186</v>
      </c>
      <c r="E9" s="112"/>
      <c r="F9" s="112"/>
      <c r="G9" s="112"/>
      <c r="H9" s="112"/>
      <c r="I9" s="112"/>
      <c r="J9" s="111"/>
      <c r="K9" s="111"/>
      <c r="L9" s="111"/>
      <c r="M9" s="111"/>
      <c r="N9" s="111"/>
      <c r="O9" s="111"/>
      <c r="P9" s="111"/>
      <c r="Q9" s="116"/>
    </row>
    <row r="10" spans="2:17" s="84" customFormat="1" ht="19.5" customHeight="1" thickBot="1">
      <c r="B10" s="123"/>
      <c r="C10" s="129"/>
      <c r="D10" s="125"/>
      <c r="E10" s="124"/>
      <c r="F10" s="124"/>
      <c r="G10" s="124"/>
      <c r="H10" s="124"/>
      <c r="I10" s="124"/>
      <c r="J10" s="126"/>
      <c r="K10" s="126"/>
      <c r="L10" s="126"/>
      <c r="M10" s="126"/>
      <c r="N10" s="126"/>
      <c r="O10" s="126"/>
      <c r="P10" s="126"/>
      <c r="Q10" s="127"/>
    </row>
    <row r="11" spans="2:17" s="84" customFormat="1" ht="19.5" customHeight="1">
      <c r="B11" s="117"/>
      <c r="C11" s="122"/>
      <c r="D11" s="115"/>
      <c r="E11" s="112"/>
      <c r="F11" s="112"/>
      <c r="G11" s="112"/>
      <c r="H11" s="112"/>
      <c r="I11" s="112"/>
      <c r="J11" s="111"/>
      <c r="K11" s="111"/>
      <c r="L11" s="111"/>
      <c r="M11" s="111"/>
      <c r="N11" s="111"/>
      <c r="O11" s="111"/>
      <c r="P11" s="111"/>
      <c r="Q11" s="116"/>
    </row>
    <row r="12" spans="2:17" s="84" customFormat="1" ht="22.5" customHeight="1">
      <c r="B12" s="143" t="s">
        <v>187</v>
      </c>
      <c r="C12" s="144"/>
      <c r="D12" s="115" t="s">
        <v>212</v>
      </c>
      <c r="E12" s="112"/>
      <c r="F12" s="112"/>
      <c r="G12" s="112"/>
      <c r="H12" s="112"/>
      <c r="I12" s="112"/>
      <c r="J12" s="111"/>
      <c r="K12" s="111"/>
      <c r="L12" s="111"/>
      <c r="M12" s="111"/>
      <c r="N12" s="111"/>
      <c r="O12" s="111"/>
      <c r="P12" s="111"/>
      <c r="Q12" s="116"/>
    </row>
    <row r="13" spans="2:17" s="84" customFormat="1" ht="21.75" customHeight="1">
      <c r="B13" s="117"/>
      <c r="C13" s="122"/>
      <c r="D13" s="115" t="s">
        <v>217</v>
      </c>
      <c r="E13" s="112"/>
      <c r="F13" s="112"/>
      <c r="G13" s="112"/>
      <c r="H13" s="112"/>
      <c r="I13" s="112"/>
      <c r="J13" s="111"/>
      <c r="K13" s="111"/>
      <c r="L13" s="111"/>
      <c r="M13" s="111"/>
      <c r="N13" s="111"/>
      <c r="O13" s="111"/>
      <c r="P13" s="111"/>
      <c r="Q13" s="116"/>
    </row>
    <row r="14" spans="2:17" s="84" customFormat="1" ht="21.75" customHeight="1">
      <c r="B14" s="117"/>
      <c r="C14" s="122"/>
      <c r="D14" s="115" t="s">
        <v>218</v>
      </c>
      <c r="E14" s="112"/>
      <c r="F14" s="112"/>
      <c r="G14" s="112"/>
      <c r="H14" s="112"/>
      <c r="I14" s="112"/>
      <c r="J14" s="111"/>
      <c r="K14" s="111"/>
      <c r="L14" s="111"/>
      <c r="M14" s="111"/>
      <c r="N14" s="111"/>
      <c r="O14" s="111"/>
      <c r="P14" s="111"/>
      <c r="Q14" s="116"/>
    </row>
    <row r="15" spans="2:17" s="84" customFormat="1" ht="19.5" customHeight="1">
      <c r="B15" s="117"/>
      <c r="C15" s="122"/>
      <c r="D15" s="115" t="s">
        <v>188</v>
      </c>
      <c r="E15" s="112"/>
      <c r="F15" s="112"/>
      <c r="G15" s="112"/>
      <c r="H15" s="112"/>
      <c r="I15" s="112"/>
      <c r="J15" s="111"/>
      <c r="K15" s="111"/>
      <c r="L15" s="111"/>
      <c r="M15" s="111"/>
      <c r="N15" s="111"/>
      <c r="O15" s="111"/>
      <c r="P15" s="111"/>
      <c r="Q15" s="116"/>
    </row>
    <row r="16" spans="2:17" s="84" customFormat="1" ht="19.5" customHeight="1" thickBot="1">
      <c r="B16" s="123"/>
      <c r="C16" s="129"/>
      <c r="D16" s="125"/>
      <c r="E16" s="124"/>
      <c r="F16" s="124"/>
      <c r="G16" s="124"/>
      <c r="H16" s="124"/>
      <c r="I16" s="124"/>
      <c r="J16" s="126"/>
      <c r="K16" s="126"/>
      <c r="L16" s="126"/>
      <c r="M16" s="126"/>
      <c r="N16" s="126"/>
      <c r="O16" s="126"/>
      <c r="P16" s="126"/>
      <c r="Q16" s="127"/>
    </row>
    <row r="17" spans="2:17" s="84" customFormat="1" ht="19.5" customHeight="1">
      <c r="B17" s="117"/>
      <c r="C17" s="122"/>
      <c r="D17" s="115"/>
      <c r="E17" s="112"/>
      <c r="F17" s="112"/>
      <c r="G17" s="112"/>
      <c r="H17" s="112"/>
      <c r="I17" s="112"/>
      <c r="J17" s="111"/>
      <c r="K17" s="111"/>
      <c r="L17" s="111"/>
      <c r="M17" s="111"/>
      <c r="N17" s="111"/>
      <c r="O17" s="111"/>
      <c r="P17" s="111"/>
      <c r="Q17" s="116"/>
    </row>
    <row r="18" spans="2:17" s="84" customFormat="1" ht="19.5" customHeight="1">
      <c r="B18" s="119"/>
      <c r="C18" s="116"/>
      <c r="D18" s="111"/>
      <c r="E18" s="111"/>
      <c r="F18" s="111"/>
      <c r="G18" s="111"/>
      <c r="H18" s="111"/>
      <c r="I18" s="111"/>
      <c r="J18" s="111"/>
      <c r="K18" s="111"/>
      <c r="L18" s="111"/>
      <c r="M18" s="111"/>
      <c r="N18" s="111"/>
      <c r="O18" s="111"/>
      <c r="P18" s="111"/>
      <c r="Q18" s="116"/>
    </row>
    <row r="19" spans="2:17" s="84" customFormat="1" ht="19.5" customHeight="1">
      <c r="B19" s="133" t="s">
        <v>174</v>
      </c>
      <c r="C19" s="134"/>
      <c r="D19" s="111" t="s">
        <v>181</v>
      </c>
      <c r="E19" s="111"/>
      <c r="F19" s="111"/>
      <c r="G19" s="111"/>
      <c r="H19" s="111"/>
      <c r="I19" s="111"/>
      <c r="J19" s="111"/>
      <c r="K19" s="111"/>
      <c r="L19" s="111"/>
      <c r="M19" s="111"/>
      <c r="N19" s="111"/>
      <c r="O19" s="111"/>
      <c r="P19" s="111"/>
      <c r="Q19" s="116"/>
    </row>
    <row r="20" spans="2:17" s="84" customFormat="1" ht="19.5" customHeight="1">
      <c r="B20" s="118"/>
      <c r="C20" s="116"/>
      <c r="D20" s="111" t="s">
        <v>179</v>
      </c>
      <c r="E20" s="111"/>
      <c r="F20" s="111"/>
      <c r="G20" s="111"/>
      <c r="H20" s="111"/>
      <c r="I20" s="111"/>
      <c r="J20" s="111"/>
      <c r="K20" s="111"/>
      <c r="L20" s="111"/>
      <c r="M20" s="111"/>
      <c r="N20" s="111"/>
      <c r="O20" s="111"/>
      <c r="P20" s="111"/>
      <c r="Q20" s="116"/>
    </row>
    <row r="21" spans="2:17" s="84" customFormat="1" ht="19.5" customHeight="1">
      <c r="B21" s="118"/>
      <c r="C21" s="116"/>
      <c r="D21" s="111"/>
      <c r="E21" s="111" t="s">
        <v>178</v>
      </c>
      <c r="F21" s="111"/>
      <c r="G21" s="111"/>
      <c r="H21" s="111"/>
      <c r="I21" s="111"/>
      <c r="J21" s="111"/>
      <c r="K21" s="111"/>
      <c r="L21" s="111"/>
      <c r="M21" s="111"/>
      <c r="N21" s="111"/>
      <c r="O21" s="111"/>
      <c r="P21" s="111"/>
      <c r="Q21" s="116"/>
    </row>
    <row r="22" spans="2:17" s="84" customFormat="1" ht="19.5" customHeight="1">
      <c r="B22" s="118"/>
      <c r="C22" s="116"/>
      <c r="D22" s="111" t="s">
        <v>180</v>
      </c>
      <c r="E22" s="111"/>
      <c r="F22" s="111"/>
      <c r="G22" s="111"/>
      <c r="H22" s="111"/>
      <c r="I22" s="111"/>
      <c r="J22" s="111"/>
      <c r="K22" s="111"/>
      <c r="L22" s="111"/>
      <c r="M22" s="111"/>
      <c r="N22" s="111"/>
      <c r="O22" s="111"/>
      <c r="P22" s="111"/>
      <c r="Q22" s="116"/>
    </row>
    <row r="23" spans="2:17" s="84" customFormat="1" ht="24" customHeight="1">
      <c r="B23" s="118"/>
      <c r="C23" s="116"/>
      <c r="D23" s="111" t="s">
        <v>219</v>
      </c>
      <c r="E23" s="111"/>
      <c r="F23" s="111"/>
      <c r="G23" s="111"/>
      <c r="H23" s="111"/>
      <c r="I23" s="111"/>
      <c r="J23" s="111"/>
      <c r="K23" s="111"/>
      <c r="L23" s="111"/>
      <c r="M23" s="111"/>
      <c r="N23" s="111"/>
      <c r="O23" s="111"/>
      <c r="P23" s="111"/>
      <c r="Q23" s="116"/>
    </row>
    <row r="24" spans="2:17" s="84" customFormat="1" ht="24" customHeight="1">
      <c r="B24" s="118"/>
      <c r="C24" s="116"/>
      <c r="D24" s="111" t="s">
        <v>213</v>
      </c>
      <c r="E24" s="111"/>
      <c r="F24" s="111"/>
      <c r="G24" s="111"/>
      <c r="H24" s="111"/>
      <c r="I24" s="111"/>
      <c r="J24" s="111"/>
      <c r="K24" s="111"/>
      <c r="L24" s="111"/>
      <c r="M24" s="111"/>
      <c r="N24" s="111"/>
      <c r="O24" s="111"/>
      <c r="P24" s="111"/>
      <c r="Q24" s="116"/>
    </row>
    <row r="25" spans="2:17" s="84" customFormat="1" ht="19.5" customHeight="1">
      <c r="B25" s="119"/>
      <c r="C25" s="116"/>
      <c r="D25" s="111"/>
      <c r="E25" s="111" t="s">
        <v>209</v>
      </c>
      <c r="F25" s="111"/>
      <c r="G25" s="111"/>
      <c r="H25" s="111"/>
      <c r="I25" s="111"/>
      <c r="J25" s="111"/>
      <c r="K25" s="111"/>
      <c r="L25" s="111"/>
      <c r="M25" s="111"/>
      <c r="N25" s="111"/>
      <c r="O25" s="111"/>
      <c r="P25" s="111"/>
      <c r="Q25" s="116"/>
    </row>
    <row r="26" spans="2:17" s="84" customFormat="1" ht="19.5" customHeight="1">
      <c r="B26" s="118"/>
      <c r="C26" s="116"/>
      <c r="D26" s="111"/>
      <c r="E26" s="111" t="s">
        <v>185</v>
      </c>
      <c r="F26" s="111"/>
      <c r="G26" s="111"/>
      <c r="H26" s="111"/>
      <c r="I26" s="111"/>
      <c r="J26" s="111"/>
      <c r="K26" s="111"/>
      <c r="L26" s="111"/>
      <c r="M26" s="111"/>
      <c r="N26" s="111"/>
      <c r="O26" s="111"/>
      <c r="P26" s="111"/>
      <c r="Q26" s="116"/>
    </row>
    <row r="27" spans="2:17" s="84" customFormat="1" ht="19.5" customHeight="1">
      <c r="B27" s="118"/>
      <c r="C27" s="116"/>
      <c r="D27" s="111" t="s">
        <v>184</v>
      </c>
      <c r="E27" s="111"/>
      <c r="F27" s="111"/>
      <c r="G27" s="111"/>
      <c r="H27" s="111"/>
      <c r="I27" s="111"/>
      <c r="J27" s="111"/>
      <c r="K27" s="111"/>
      <c r="L27" s="111"/>
      <c r="M27" s="111"/>
      <c r="N27" s="111"/>
      <c r="O27" s="111"/>
      <c r="P27" s="111"/>
      <c r="Q27" s="116"/>
    </row>
    <row r="28" spans="2:17" s="84" customFormat="1" ht="19.5" customHeight="1">
      <c r="B28" s="119"/>
      <c r="C28" s="116"/>
      <c r="D28" s="111"/>
      <c r="E28" s="111"/>
      <c r="F28" s="111"/>
      <c r="G28" s="111"/>
      <c r="H28" s="111"/>
      <c r="I28" s="111"/>
      <c r="J28" s="111"/>
      <c r="K28" s="111"/>
      <c r="L28" s="111"/>
      <c r="M28" s="111"/>
      <c r="N28" s="111"/>
      <c r="O28" s="111"/>
      <c r="P28" s="111"/>
      <c r="Q28" s="116"/>
    </row>
    <row r="29" spans="2:17" s="84" customFormat="1" ht="19.5" customHeight="1" thickBot="1">
      <c r="B29" s="128"/>
      <c r="C29" s="127"/>
      <c r="D29" s="126"/>
      <c r="E29" s="126"/>
      <c r="F29" s="126"/>
      <c r="G29" s="126"/>
      <c r="H29" s="126"/>
      <c r="I29" s="126"/>
      <c r="J29" s="126"/>
      <c r="K29" s="126"/>
      <c r="L29" s="126"/>
      <c r="M29" s="126"/>
      <c r="N29" s="126"/>
      <c r="O29" s="126"/>
      <c r="P29" s="126"/>
      <c r="Q29" s="127"/>
    </row>
    <row r="30" spans="2:17" s="84" customFormat="1" ht="19.5" customHeight="1">
      <c r="B30" s="119"/>
      <c r="C30" s="116"/>
      <c r="D30" s="111"/>
      <c r="E30" s="111"/>
      <c r="F30" s="111"/>
      <c r="G30" s="111"/>
      <c r="H30" s="111"/>
      <c r="I30" s="111"/>
      <c r="J30" s="111"/>
      <c r="K30" s="111"/>
      <c r="L30" s="111"/>
      <c r="M30" s="111"/>
      <c r="N30" s="111"/>
      <c r="O30" s="111"/>
      <c r="P30" s="111"/>
      <c r="Q30" s="116"/>
    </row>
    <row r="31" spans="2:17" s="84" customFormat="1" ht="25.5" customHeight="1">
      <c r="B31" s="147" t="s">
        <v>175</v>
      </c>
      <c r="C31" s="148"/>
      <c r="D31" s="111" t="s">
        <v>189</v>
      </c>
      <c r="E31" s="111"/>
      <c r="F31" s="111"/>
      <c r="G31" s="111"/>
      <c r="H31" s="111"/>
      <c r="I31" s="111"/>
      <c r="J31" s="111"/>
      <c r="K31" s="111"/>
      <c r="L31" s="111"/>
      <c r="M31" s="111"/>
      <c r="N31" s="111"/>
      <c r="O31" s="111"/>
      <c r="P31" s="111"/>
      <c r="Q31" s="116"/>
    </row>
    <row r="32" spans="2:17" s="84" customFormat="1" ht="19.5" customHeight="1">
      <c r="B32" s="119"/>
      <c r="C32" s="116"/>
      <c r="D32" s="111" t="s">
        <v>200</v>
      </c>
      <c r="E32" s="111"/>
      <c r="F32" s="111"/>
      <c r="G32" s="111"/>
      <c r="H32" s="111"/>
      <c r="I32" s="111"/>
      <c r="J32" s="111"/>
      <c r="K32" s="111"/>
      <c r="L32" s="111"/>
      <c r="M32" s="111"/>
      <c r="N32" s="111"/>
      <c r="O32" s="111"/>
      <c r="P32" s="111"/>
      <c r="Q32" s="116"/>
    </row>
    <row r="33" spans="2:17" s="84" customFormat="1" ht="34.5" customHeight="1">
      <c r="B33" s="119"/>
      <c r="C33" s="116"/>
      <c r="D33" s="120" t="s">
        <v>194</v>
      </c>
      <c r="E33" s="111"/>
      <c r="F33" s="111"/>
      <c r="G33" s="111"/>
      <c r="H33" s="111"/>
      <c r="I33" s="111"/>
      <c r="J33" s="111"/>
      <c r="K33" s="111"/>
      <c r="L33" s="111"/>
      <c r="M33" s="111"/>
      <c r="N33" s="111"/>
      <c r="O33" s="111"/>
      <c r="P33" s="111"/>
      <c r="Q33" s="116"/>
    </row>
    <row r="34" spans="2:17" s="84" customFormat="1" ht="19.5" customHeight="1">
      <c r="B34" s="119"/>
      <c r="C34" s="116"/>
      <c r="D34" s="111" t="s">
        <v>195</v>
      </c>
      <c r="E34" s="111"/>
      <c r="F34" s="111"/>
      <c r="G34" s="111"/>
      <c r="H34" s="111"/>
      <c r="I34" s="111"/>
      <c r="J34" s="111"/>
      <c r="K34" s="111"/>
      <c r="L34" s="111"/>
      <c r="M34" s="111"/>
      <c r="N34" s="111"/>
      <c r="O34" s="111"/>
      <c r="P34" s="111"/>
      <c r="Q34" s="116"/>
    </row>
    <row r="35" spans="2:17" s="84" customFormat="1" ht="19.5" customHeight="1">
      <c r="B35" s="119"/>
      <c r="C35" s="116"/>
      <c r="D35" s="111" t="s">
        <v>210</v>
      </c>
      <c r="E35" s="111"/>
      <c r="F35" s="111"/>
      <c r="G35" s="111"/>
      <c r="H35" s="111"/>
      <c r="I35" s="111"/>
      <c r="J35" s="111"/>
      <c r="K35" s="111"/>
      <c r="L35" s="111"/>
      <c r="M35" s="111"/>
      <c r="N35" s="111"/>
      <c r="O35" s="111"/>
      <c r="P35" s="111"/>
      <c r="Q35" s="116"/>
    </row>
    <row r="36" spans="2:17" s="84" customFormat="1" ht="19.5" customHeight="1">
      <c r="B36" s="119"/>
      <c r="C36" s="116"/>
      <c r="D36" s="111" t="s">
        <v>211</v>
      </c>
      <c r="E36" s="111"/>
      <c r="F36" s="111"/>
      <c r="G36" s="111"/>
      <c r="H36" s="111"/>
      <c r="I36" s="111"/>
      <c r="J36" s="111"/>
      <c r="K36" s="111"/>
      <c r="L36" s="111"/>
      <c r="M36" s="111"/>
      <c r="N36" s="111"/>
      <c r="O36" s="111"/>
      <c r="P36" s="111"/>
      <c r="Q36" s="116"/>
    </row>
    <row r="37" spans="2:17" s="84" customFormat="1" ht="19.5" customHeight="1">
      <c r="B37" s="119"/>
      <c r="C37" s="116"/>
      <c r="D37" s="111"/>
      <c r="E37" s="111" t="s">
        <v>190</v>
      </c>
      <c r="F37" s="111"/>
      <c r="G37" s="111"/>
      <c r="H37" s="111"/>
      <c r="I37" s="111"/>
      <c r="J37" s="111"/>
      <c r="K37" s="111"/>
      <c r="L37" s="111"/>
      <c r="M37" s="111"/>
      <c r="N37" s="111"/>
      <c r="O37" s="111"/>
      <c r="P37" s="111"/>
      <c r="Q37" s="116"/>
    </row>
    <row r="38" spans="2:17" s="84" customFormat="1" ht="19.5" customHeight="1">
      <c r="B38" s="119"/>
      <c r="C38" s="116"/>
      <c r="D38" s="111"/>
      <c r="E38" s="111" t="s">
        <v>191</v>
      </c>
      <c r="F38" s="111"/>
      <c r="G38" s="111"/>
      <c r="H38" s="111"/>
      <c r="I38" s="111"/>
      <c r="J38" s="111"/>
      <c r="K38" s="111"/>
      <c r="L38" s="111"/>
      <c r="M38" s="111"/>
      <c r="N38" s="111"/>
      <c r="O38" s="111"/>
      <c r="P38" s="111"/>
      <c r="Q38" s="116"/>
    </row>
    <row r="39" spans="2:17" s="84" customFormat="1" ht="19.5" customHeight="1">
      <c r="B39" s="119"/>
      <c r="C39" s="116"/>
      <c r="D39" s="111"/>
      <c r="E39" s="111" t="s">
        <v>192</v>
      </c>
      <c r="F39" s="111"/>
      <c r="G39" s="111"/>
      <c r="H39" s="111"/>
      <c r="I39" s="111"/>
      <c r="J39" s="111"/>
      <c r="K39" s="111"/>
      <c r="L39" s="111"/>
      <c r="M39" s="111"/>
      <c r="N39" s="111"/>
      <c r="O39" s="111"/>
      <c r="P39" s="111"/>
      <c r="Q39" s="116"/>
    </row>
    <row r="40" spans="2:17" s="84" customFormat="1" ht="19.5" customHeight="1">
      <c r="B40" s="119"/>
      <c r="C40" s="116"/>
      <c r="D40" s="111"/>
      <c r="E40" s="111"/>
      <c r="F40" s="111"/>
      <c r="G40" s="111"/>
      <c r="H40" s="111"/>
      <c r="I40" s="111"/>
      <c r="J40" s="111"/>
      <c r="K40" s="111"/>
      <c r="L40" s="111"/>
      <c r="M40" s="111"/>
      <c r="N40" s="111"/>
      <c r="O40" s="111"/>
      <c r="P40" s="111"/>
      <c r="Q40" s="116"/>
    </row>
    <row r="41" spans="2:17" s="84" customFormat="1" ht="34.5" customHeight="1">
      <c r="B41" s="119"/>
      <c r="C41" s="116"/>
      <c r="D41" s="121" t="s">
        <v>193</v>
      </c>
      <c r="E41" s="111"/>
      <c r="F41" s="111"/>
      <c r="G41" s="111"/>
      <c r="H41" s="111"/>
      <c r="I41" s="111"/>
      <c r="J41" s="111"/>
      <c r="K41" s="111"/>
      <c r="L41" s="111"/>
      <c r="M41" s="111"/>
      <c r="N41" s="111"/>
      <c r="O41" s="111"/>
      <c r="P41" s="111"/>
      <c r="Q41" s="116"/>
    </row>
    <row r="42" spans="2:17" s="84" customFormat="1" ht="25.5" customHeight="1">
      <c r="B42" s="119"/>
      <c r="C42" s="116"/>
      <c r="D42" s="111" t="s">
        <v>220</v>
      </c>
      <c r="E42" s="111"/>
      <c r="F42" s="111"/>
      <c r="G42" s="111"/>
      <c r="H42" s="111"/>
      <c r="I42" s="111"/>
      <c r="J42" s="111"/>
      <c r="K42" s="111"/>
      <c r="L42" s="111"/>
      <c r="M42" s="111"/>
      <c r="N42" s="111"/>
      <c r="O42" s="111"/>
      <c r="P42" s="111"/>
      <c r="Q42" s="116"/>
    </row>
    <row r="43" spans="2:17" s="84" customFormat="1" ht="19.5" customHeight="1">
      <c r="B43" s="119"/>
      <c r="C43" s="116"/>
      <c r="D43" s="111" t="s">
        <v>196</v>
      </c>
      <c r="E43" s="111"/>
      <c r="F43" s="111"/>
      <c r="G43" s="111"/>
      <c r="H43" s="111"/>
      <c r="I43" s="111"/>
      <c r="J43" s="111"/>
      <c r="K43" s="111"/>
      <c r="L43" s="111"/>
      <c r="M43" s="111"/>
      <c r="N43" s="111"/>
      <c r="O43" s="111"/>
      <c r="P43" s="111"/>
      <c r="Q43" s="116"/>
    </row>
    <row r="44" spans="2:17" s="84" customFormat="1" ht="19.5" customHeight="1">
      <c r="B44" s="119"/>
      <c r="C44" s="116"/>
      <c r="D44" s="111" t="s">
        <v>198</v>
      </c>
      <c r="E44" s="111"/>
      <c r="F44" s="111"/>
      <c r="G44" s="111"/>
      <c r="H44" s="111"/>
      <c r="I44" s="111"/>
      <c r="J44" s="111"/>
      <c r="K44" s="111"/>
      <c r="L44" s="111"/>
      <c r="M44" s="111"/>
      <c r="N44" s="111"/>
      <c r="O44" s="111"/>
      <c r="P44" s="111"/>
      <c r="Q44" s="116"/>
    </row>
    <row r="45" spans="2:17" s="84" customFormat="1" ht="19.5" customHeight="1">
      <c r="B45" s="118"/>
      <c r="C45" s="116"/>
      <c r="D45" s="111" t="s">
        <v>197</v>
      </c>
      <c r="E45" s="111"/>
      <c r="F45" s="111"/>
      <c r="G45" s="111"/>
      <c r="H45" s="111"/>
      <c r="I45" s="111"/>
      <c r="J45" s="111"/>
      <c r="K45" s="111"/>
      <c r="L45" s="111"/>
      <c r="M45" s="111"/>
      <c r="N45" s="111"/>
      <c r="O45" s="111"/>
      <c r="P45" s="111"/>
      <c r="Q45" s="116"/>
    </row>
    <row r="46" spans="2:17" s="84" customFormat="1" ht="19.5" customHeight="1">
      <c r="B46" s="119"/>
      <c r="C46" s="116"/>
      <c r="D46" s="111"/>
      <c r="E46" s="111"/>
      <c r="F46" s="111"/>
      <c r="G46" s="111"/>
      <c r="H46" s="111"/>
      <c r="I46" s="111"/>
      <c r="J46" s="111"/>
      <c r="K46" s="111"/>
      <c r="L46" s="111"/>
      <c r="M46" s="111"/>
      <c r="N46" s="111"/>
      <c r="O46" s="111"/>
      <c r="P46" s="111"/>
      <c r="Q46" s="116"/>
    </row>
    <row r="47" spans="2:17" s="84" customFormat="1" ht="19.5" customHeight="1" thickBot="1">
      <c r="B47" s="128"/>
      <c r="C47" s="127"/>
      <c r="D47" s="126"/>
      <c r="E47" s="126"/>
      <c r="F47" s="126"/>
      <c r="G47" s="126"/>
      <c r="H47" s="126"/>
      <c r="I47" s="126"/>
      <c r="J47" s="126"/>
      <c r="K47" s="126"/>
      <c r="L47" s="126"/>
      <c r="M47" s="126"/>
      <c r="N47" s="126"/>
      <c r="O47" s="126"/>
      <c r="P47" s="126"/>
      <c r="Q47" s="127"/>
    </row>
    <row r="48" spans="2:17" s="84" customFormat="1" ht="19.5" customHeight="1">
      <c r="B48" s="119"/>
      <c r="C48" s="116"/>
      <c r="D48" s="111"/>
      <c r="E48" s="111"/>
      <c r="F48" s="111"/>
      <c r="G48" s="111"/>
      <c r="H48" s="111"/>
      <c r="I48" s="111"/>
      <c r="J48" s="111"/>
      <c r="K48" s="111"/>
      <c r="L48" s="111"/>
      <c r="M48" s="111"/>
      <c r="N48" s="111"/>
      <c r="O48" s="111"/>
      <c r="P48" s="111"/>
      <c r="Q48" s="116"/>
    </row>
    <row r="49" spans="2:17" s="84" customFormat="1" ht="19.5" customHeight="1">
      <c r="B49" s="145" t="s">
        <v>176</v>
      </c>
      <c r="C49" s="146"/>
      <c r="D49" s="111" t="s">
        <v>207</v>
      </c>
      <c r="E49" s="111"/>
      <c r="F49" s="111"/>
      <c r="G49" s="111"/>
      <c r="H49" s="111"/>
      <c r="I49" s="111"/>
      <c r="J49" s="111"/>
      <c r="K49" s="111"/>
      <c r="L49" s="111"/>
      <c r="M49" s="111"/>
      <c r="N49" s="111"/>
      <c r="O49" s="111"/>
      <c r="P49" s="111"/>
      <c r="Q49" s="116"/>
    </row>
    <row r="50" spans="2:17" s="84" customFormat="1" ht="19.5" customHeight="1">
      <c r="B50" s="119"/>
      <c r="C50" s="116"/>
      <c r="D50" s="111" t="s">
        <v>2</v>
      </c>
      <c r="E50" s="111"/>
      <c r="F50" s="111"/>
      <c r="G50" s="111"/>
      <c r="H50" s="111"/>
      <c r="I50" s="111"/>
      <c r="J50" s="111"/>
      <c r="K50" s="111"/>
      <c r="L50" s="111"/>
      <c r="M50" s="111"/>
      <c r="N50" s="111"/>
      <c r="O50" s="111"/>
      <c r="P50" s="111"/>
      <c r="Q50" s="116"/>
    </row>
    <row r="51" spans="2:17" s="84" customFormat="1" ht="19.5" customHeight="1">
      <c r="B51" s="119"/>
      <c r="C51" s="116"/>
      <c r="D51" s="111" t="s">
        <v>215</v>
      </c>
      <c r="E51" s="111"/>
      <c r="F51" s="111"/>
      <c r="G51" s="111"/>
      <c r="H51" s="111"/>
      <c r="I51" s="111"/>
      <c r="J51" s="111"/>
      <c r="K51" s="111"/>
      <c r="L51" s="111"/>
      <c r="M51" s="111"/>
      <c r="N51" s="111"/>
      <c r="O51" s="111"/>
      <c r="P51" s="111"/>
      <c r="Q51" s="116"/>
    </row>
    <row r="52" spans="2:17" s="84" customFormat="1" ht="19.5" customHeight="1">
      <c r="B52" s="119"/>
      <c r="C52" s="116"/>
      <c r="D52" s="111" t="s">
        <v>201</v>
      </c>
      <c r="E52" s="111"/>
      <c r="F52" s="111"/>
      <c r="G52" s="111"/>
      <c r="H52" s="111"/>
      <c r="I52" s="111"/>
      <c r="J52" s="111"/>
      <c r="K52" s="111"/>
      <c r="L52" s="111"/>
      <c r="M52" s="111"/>
      <c r="N52" s="111"/>
      <c r="O52" s="111"/>
      <c r="P52" s="111"/>
      <c r="Q52" s="116"/>
    </row>
    <row r="53" spans="2:17" s="84" customFormat="1" ht="19.5" customHeight="1">
      <c r="B53" s="119"/>
      <c r="C53" s="116"/>
      <c r="D53" s="84" t="s">
        <v>214</v>
      </c>
      <c r="E53" s="111"/>
      <c r="F53" s="111"/>
      <c r="G53" s="111"/>
      <c r="H53" s="111"/>
      <c r="I53" s="111"/>
      <c r="J53" s="111"/>
      <c r="K53" s="111"/>
      <c r="L53" s="111"/>
      <c r="M53" s="111"/>
      <c r="N53" s="111"/>
      <c r="O53" s="111"/>
      <c r="P53" s="111"/>
      <c r="Q53" s="116"/>
    </row>
    <row r="54" spans="2:17" s="84" customFormat="1" ht="19.5" customHeight="1">
      <c r="B54" s="119"/>
      <c r="C54" s="116"/>
      <c r="D54" s="111" t="s">
        <v>202</v>
      </c>
      <c r="E54" s="111"/>
      <c r="F54" s="111"/>
      <c r="G54" s="111"/>
      <c r="H54" s="111"/>
      <c r="I54" s="111"/>
      <c r="J54" s="111"/>
      <c r="K54" s="111"/>
      <c r="L54" s="111"/>
      <c r="M54" s="111"/>
      <c r="N54" s="111"/>
      <c r="O54" s="111"/>
      <c r="P54" s="111"/>
      <c r="Q54" s="116"/>
    </row>
    <row r="55" spans="2:17" s="84" customFormat="1" ht="19.5" customHeight="1" thickBot="1">
      <c r="B55" s="128"/>
      <c r="C55" s="127"/>
      <c r="D55" s="126"/>
      <c r="E55" s="126"/>
      <c r="F55" s="126"/>
      <c r="G55" s="126"/>
      <c r="H55" s="126"/>
      <c r="I55" s="126"/>
      <c r="J55" s="126"/>
      <c r="K55" s="126"/>
      <c r="L55" s="126"/>
      <c r="M55" s="126"/>
      <c r="N55" s="126"/>
      <c r="O55" s="126"/>
      <c r="P55" s="126"/>
      <c r="Q55" s="127"/>
    </row>
    <row r="56" spans="2:17" s="84" customFormat="1" ht="19.5" customHeight="1">
      <c r="B56" s="119"/>
      <c r="C56" s="116"/>
      <c r="D56" s="111"/>
      <c r="E56" s="111"/>
      <c r="F56" s="111"/>
      <c r="G56" s="111"/>
      <c r="H56" s="111"/>
      <c r="I56" s="111"/>
      <c r="J56" s="111"/>
      <c r="K56" s="111"/>
      <c r="L56" s="111"/>
      <c r="M56" s="111"/>
      <c r="N56" s="111"/>
      <c r="O56" s="111"/>
      <c r="P56" s="111"/>
      <c r="Q56" s="116"/>
    </row>
    <row r="57" spans="2:17" s="84" customFormat="1" ht="19.5" customHeight="1">
      <c r="B57" s="135" t="s">
        <v>177</v>
      </c>
      <c r="C57" s="136"/>
      <c r="D57" s="111" t="s">
        <v>208</v>
      </c>
      <c r="E57" s="111"/>
      <c r="F57" s="111"/>
      <c r="G57" s="111"/>
      <c r="H57" s="111"/>
      <c r="I57" s="111"/>
      <c r="J57" s="111"/>
      <c r="K57" s="111"/>
      <c r="L57" s="111"/>
      <c r="M57" s="111"/>
      <c r="N57" s="111"/>
      <c r="O57" s="111"/>
      <c r="P57" s="111"/>
      <c r="Q57" s="116"/>
    </row>
    <row r="58" spans="2:17" s="84" customFormat="1" ht="19.5" customHeight="1">
      <c r="B58" s="119"/>
      <c r="C58" s="116"/>
      <c r="D58" s="111" t="s">
        <v>203</v>
      </c>
      <c r="E58" s="111"/>
      <c r="F58" s="111"/>
      <c r="G58" s="111"/>
      <c r="H58" s="111"/>
      <c r="I58" s="111"/>
      <c r="J58" s="111"/>
      <c r="K58" s="111"/>
      <c r="L58" s="111"/>
      <c r="M58" s="111"/>
      <c r="N58" s="111"/>
      <c r="O58" s="111"/>
      <c r="P58" s="111"/>
      <c r="Q58" s="116"/>
    </row>
    <row r="59" spans="2:17" s="84" customFormat="1" ht="19.5" customHeight="1">
      <c r="B59" s="119"/>
      <c r="C59" s="116"/>
      <c r="D59" s="111" t="s">
        <v>204</v>
      </c>
      <c r="E59" s="111"/>
      <c r="F59" s="111"/>
      <c r="G59" s="111"/>
      <c r="H59" s="111"/>
      <c r="I59" s="111"/>
      <c r="J59" s="111"/>
      <c r="K59" s="111"/>
      <c r="L59" s="111"/>
      <c r="M59" s="111"/>
      <c r="N59" s="111"/>
      <c r="O59" s="111"/>
      <c r="P59" s="111"/>
      <c r="Q59" s="116"/>
    </row>
    <row r="60" spans="2:17" s="84" customFormat="1" ht="19.5" customHeight="1">
      <c r="B60" s="119"/>
      <c r="C60" s="116"/>
      <c r="D60" s="111" t="s">
        <v>205</v>
      </c>
      <c r="E60" s="111"/>
      <c r="F60" s="111"/>
      <c r="G60" s="111"/>
      <c r="H60" s="111"/>
      <c r="I60" s="111"/>
      <c r="J60" s="111"/>
      <c r="K60" s="111"/>
      <c r="L60" s="111"/>
      <c r="M60" s="111"/>
      <c r="N60" s="111"/>
      <c r="O60" s="111"/>
      <c r="P60" s="111"/>
      <c r="Q60" s="116"/>
    </row>
    <row r="61" spans="2:17" s="84" customFormat="1" ht="19.5" customHeight="1">
      <c r="B61" s="119"/>
      <c r="C61" s="116"/>
      <c r="D61" s="111"/>
      <c r="E61" s="111"/>
      <c r="F61" s="111"/>
      <c r="G61" s="111"/>
      <c r="H61" s="111"/>
      <c r="I61" s="111"/>
      <c r="J61" s="111"/>
      <c r="K61" s="111"/>
      <c r="L61" s="111"/>
      <c r="M61" s="111"/>
      <c r="N61" s="111"/>
      <c r="O61" s="111"/>
      <c r="P61" s="111"/>
      <c r="Q61" s="116"/>
    </row>
    <row r="62" spans="2:17" s="84" customFormat="1" ht="19.5" customHeight="1" thickBot="1">
      <c r="B62" s="130"/>
      <c r="C62" s="131"/>
      <c r="D62" s="132"/>
      <c r="E62" s="132"/>
      <c r="F62" s="132"/>
      <c r="G62" s="132"/>
      <c r="H62" s="132"/>
      <c r="I62" s="132"/>
      <c r="J62" s="132"/>
      <c r="K62" s="132"/>
      <c r="L62" s="132"/>
      <c r="M62" s="132"/>
      <c r="N62" s="132"/>
      <c r="O62" s="132"/>
      <c r="P62" s="132"/>
      <c r="Q62" s="131"/>
    </row>
  </sheetData>
  <mergeCells count="7">
    <mergeCell ref="B19:C19"/>
    <mergeCell ref="B57:C57"/>
    <mergeCell ref="B1:Q3"/>
    <mergeCell ref="B12:C12"/>
    <mergeCell ref="B49:C49"/>
    <mergeCell ref="B4:C4"/>
    <mergeCell ref="B31:C31"/>
  </mergeCells>
  <phoneticPr fontId="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sheetPr>
  <dimension ref="B1:H124"/>
  <sheetViews>
    <sheetView workbookViewId="0">
      <pane ySplit="4" topLeftCell="A5" activePane="bottomLeft" state="frozen"/>
      <selection pane="bottomLeft" activeCell="G8" sqref="G8"/>
    </sheetView>
  </sheetViews>
  <sheetFormatPr defaultRowHeight="18.75" customHeight="1"/>
  <cols>
    <col min="1" max="1" width="9" style="1"/>
    <col min="2" max="2" width="11.375" style="77" customWidth="1"/>
    <col min="3" max="3" width="36" style="77" customWidth="1"/>
    <col min="4" max="4" width="11.125" style="77" customWidth="1"/>
    <col min="5" max="5" width="9.125" style="77" bestFit="1" customWidth="1"/>
    <col min="6" max="6" width="9.875" style="78" bestFit="1" customWidth="1"/>
    <col min="7" max="7" width="13.5" style="77" customWidth="1"/>
    <col min="8" max="16384" width="9" style="1"/>
  </cols>
  <sheetData>
    <row r="1" spans="2:8" ht="18.75" customHeight="1">
      <c r="B1" s="1"/>
      <c r="C1" s="1"/>
      <c r="D1" s="1"/>
      <c r="E1" s="1"/>
      <c r="F1" s="1"/>
      <c r="G1" s="1"/>
      <c r="H1" s="1" t="s">
        <v>171</v>
      </c>
    </row>
    <row r="2" spans="2:8" ht="30.75">
      <c r="B2" s="149" t="s">
        <v>10</v>
      </c>
      <c r="C2" s="149"/>
      <c r="D2" s="149"/>
      <c r="E2" s="149"/>
      <c r="F2" s="149"/>
      <c r="G2" s="149"/>
      <c r="H2" s="1" t="s">
        <v>172</v>
      </c>
    </row>
    <row r="3" spans="2:8" ht="21">
      <c r="B3" s="2"/>
      <c r="C3" s="1"/>
      <c r="D3" s="1"/>
      <c r="E3" s="1"/>
      <c r="F3" s="1"/>
      <c r="G3" s="1"/>
    </row>
    <row r="4" spans="2:8" ht="27" customHeight="1">
      <c r="B4" s="3" t="s">
        <v>11</v>
      </c>
      <c r="C4" s="3" t="s">
        <v>12</v>
      </c>
      <c r="D4" s="3" t="s">
        <v>13</v>
      </c>
      <c r="E4" s="3" t="s">
        <v>14</v>
      </c>
      <c r="F4" s="4" t="s">
        <v>6</v>
      </c>
      <c r="G4" s="39" t="s">
        <v>170</v>
      </c>
    </row>
    <row r="5" spans="2:8" ht="18.75" customHeight="1">
      <c r="B5" s="68" t="s">
        <v>26</v>
      </c>
      <c r="C5" s="69" t="s">
        <v>225</v>
      </c>
      <c r="D5" s="69" t="s">
        <v>226</v>
      </c>
      <c r="E5" s="69">
        <v>24</v>
      </c>
      <c r="F5" s="70">
        <v>1000</v>
      </c>
      <c r="G5" s="69">
        <v>48</v>
      </c>
      <c r="H5" s="1" t="s">
        <v>222</v>
      </c>
    </row>
    <row r="6" spans="2:8" ht="18.75" customHeight="1">
      <c r="B6" s="71" t="s">
        <v>27</v>
      </c>
      <c r="C6" s="72" t="s">
        <v>227</v>
      </c>
      <c r="D6" s="69" t="s">
        <v>228</v>
      </c>
      <c r="E6" s="72">
        <v>10</v>
      </c>
      <c r="F6" s="73">
        <v>5800</v>
      </c>
      <c r="G6" s="72">
        <v>8</v>
      </c>
    </row>
    <row r="7" spans="2:8" ht="18.75" customHeight="1">
      <c r="B7" s="71" t="s">
        <v>28</v>
      </c>
      <c r="C7" s="72" t="s">
        <v>229</v>
      </c>
      <c r="D7" s="69" t="s">
        <v>230</v>
      </c>
      <c r="E7" s="72">
        <v>120</v>
      </c>
      <c r="F7" s="73">
        <v>250</v>
      </c>
      <c r="G7" s="72">
        <v>60</v>
      </c>
    </row>
    <row r="8" spans="2:8" ht="18.75" customHeight="1">
      <c r="B8" s="68" t="s">
        <v>29</v>
      </c>
      <c r="C8" s="72"/>
      <c r="D8" s="72"/>
      <c r="E8" s="72"/>
      <c r="F8" s="73"/>
      <c r="G8" s="72"/>
    </row>
    <row r="9" spans="2:8" ht="18.75" customHeight="1">
      <c r="B9" s="71" t="s">
        <v>30</v>
      </c>
      <c r="C9" s="72"/>
      <c r="D9" s="72"/>
      <c r="E9" s="72"/>
      <c r="F9" s="73"/>
      <c r="G9" s="72"/>
    </row>
    <row r="10" spans="2:8" ht="18.75" customHeight="1">
      <c r="B10" s="71" t="s">
        <v>31</v>
      </c>
      <c r="C10" s="72"/>
      <c r="D10" s="72"/>
      <c r="E10" s="72"/>
      <c r="F10" s="73"/>
      <c r="G10" s="72"/>
    </row>
    <row r="11" spans="2:8" ht="18.75" customHeight="1">
      <c r="B11" s="68" t="s">
        <v>32</v>
      </c>
      <c r="C11" s="72"/>
      <c r="D11" s="72"/>
      <c r="E11" s="72"/>
      <c r="F11" s="73"/>
      <c r="G11" s="72"/>
    </row>
    <row r="12" spans="2:8" ht="18.75" customHeight="1">
      <c r="B12" s="71" t="s">
        <v>33</v>
      </c>
      <c r="C12" s="72"/>
      <c r="D12" s="72"/>
      <c r="E12" s="72"/>
      <c r="F12" s="73"/>
      <c r="G12" s="72"/>
    </row>
    <row r="13" spans="2:8" ht="18.75" customHeight="1">
      <c r="B13" s="71" t="s">
        <v>34</v>
      </c>
      <c r="C13" s="69"/>
      <c r="D13" s="72"/>
      <c r="E13" s="72"/>
      <c r="F13" s="73"/>
      <c r="G13" s="72"/>
    </row>
    <row r="14" spans="2:8" ht="18.75" customHeight="1">
      <c r="B14" s="68" t="s">
        <v>35</v>
      </c>
      <c r="C14" s="72"/>
      <c r="D14" s="72"/>
      <c r="E14" s="72"/>
      <c r="F14" s="73"/>
      <c r="G14" s="72"/>
    </row>
    <row r="15" spans="2:8" ht="18.75" customHeight="1">
      <c r="B15" s="71" t="s">
        <v>36</v>
      </c>
      <c r="C15" s="72"/>
      <c r="D15" s="72"/>
      <c r="E15" s="72"/>
      <c r="F15" s="73"/>
      <c r="G15" s="72"/>
    </row>
    <row r="16" spans="2:8" ht="18.75" customHeight="1">
      <c r="B16" s="71" t="s">
        <v>37</v>
      </c>
      <c r="C16" s="72"/>
      <c r="D16" s="72"/>
      <c r="E16" s="72"/>
      <c r="F16" s="73"/>
      <c r="G16" s="72"/>
    </row>
    <row r="17" spans="2:7" ht="18.75" customHeight="1">
      <c r="B17" s="68" t="s">
        <v>38</v>
      </c>
      <c r="C17" s="72"/>
      <c r="D17" s="72"/>
      <c r="E17" s="72"/>
      <c r="F17" s="73"/>
      <c r="G17" s="72"/>
    </row>
    <row r="18" spans="2:7" ht="18.75" customHeight="1">
      <c r="B18" s="71" t="s">
        <v>39</v>
      </c>
      <c r="C18" s="72"/>
      <c r="D18" s="72"/>
      <c r="E18" s="72"/>
      <c r="F18" s="74"/>
      <c r="G18" s="72"/>
    </row>
    <row r="19" spans="2:7" ht="18.75" customHeight="1">
      <c r="B19" s="71" t="s">
        <v>40</v>
      </c>
      <c r="C19" s="72"/>
      <c r="D19" s="72"/>
      <c r="E19" s="72"/>
      <c r="F19" s="74"/>
      <c r="G19" s="72"/>
    </row>
    <row r="20" spans="2:7" ht="18.75" customHeight="1">
      <c r="B20" s="68" t="s">
        <v>41</v>
      </c>
      <c r="C20" s="72"/>
      <c r="D20" s="72"/>
      <c r="E20" s="72"/>
      <c r="F20" s="73"/>
      <c r="G20" s="72"/>
    </row>
    <row r="21" spans="2:7" ht="18.75" customHeight="1">
      <c r="B21" s="71" t="s">
        <v>42</v>
      </c>
      <c r="C21" s="72"/>
      <c r="D21" s="72"/>
      <c r="E21" s="72"/>
      <c r="F21" s="73"/>
      <c r="G21" s="72"/>
    </row>
    <row r="22" spans="2:7" ht="18.75" customHeight="1">
      <c r="B22" s="71" t="s">
        <v>43</v>
      </c>
      <c r="C22" s="72"/>
      <c r="D22" s="72"/>
      <c r="E22" s="72"/>
      <c r="F22" s="73"/>
      <c r="G22" s="72"/>
    </row>
    <row r="23" spans="2:7" ht="18.75" customHeight="1">
      <c r="B23" s="68" t="s">
        <v>44</v>
      </c>
      <c r="C23" s="72"/>
      <c r="D23" s="72"/>
      <c r="E23" s="72"/>
      <c r="F23" s="73"/>
      <c r="G23" s="72"/>
    </row>
    <row r="24" spans="2:7" ht="18.75" customHeight="1">
      <c r="B24" s="71" t="s">
        <v>45</v>
      </c>
      <c r="C24" s="72"/>
      <c r="D24" s="72"/>
      <c r="E24" s="72"/>
      <c r="F24" s="73"/>
      <c r="G24" s="72"/>
    </row>
    <row r="25" spans="2:7" ht="18.75" customHeight="1">
      <c r="B25" s="71" t="s">
        <v>46</v>
      </c>
      <c r="C25" s="72"/>
      <c r="D25" s="72"/>
      <c r="E25" s="72"/>
      <c r="F25" s="73"/>
      <c r="G25" s="72"/>
    </row>
    <row r="26" spans="2:7" ht="18.75" customHeight="1">
      <c r="B26" s="68" t="s">
        <v>47</v>
      </c>
      <c r="C26" s="72"/>
      <c r="D26" s="72"/>
      <c r="E26" s="72"/>
      <c r="F26" s="74"/>
      <c r="G26" s="72"/>
    </row>
    <row r="27" spans="2:7" ht="18.75" customHeight="1">
      <c r="B27" s="71" t="s">
        <v>48</v>
      </c>
      <c r="C27" s="72"/>
      <c r="D27" s="72"/>
      <c r="E27" s="72"/>
      <c r="F27" s="73"/>
      <c r="G27" s="72"/>
    </row>
    <row r="28" spans="2:7" ht="18.75" customHeight="1">
      <c r="B28" s="71" t="s">
        <v>49</v>
      </c>
      <c r="C28" s="72"/>
      <c r="D28" s="72"/>
      <c r="E28" s="72"/>
      <c r="F28" s="73"/>
      <c r="G28" s="72"/>
    </row>
    <row r="29" spans="2:7" ht="18.75" customHeight="1">
      <c r="B29" s="68" t="s">
        <v>50</v>
      </c>
      <c r="C29" s="75"/>
      <c r="D29" s="72"/>
      <c r="E29" s="72"/>
      <c r="F29" s="73"/>
      <c r="G29" s="72"/>
    </row>
    <row r="30" spans="2:7" ht="18.75" customHeight="1">
      <c r="B30" s="71" t="s">
        <v>51</v>
      </c>
      <c r="C30" s="72"/>
      <c r="D30" s="72"/>
      <c r="E30" s="72"/>
      <c r="F30" s="73"/>
      <c r="G30" s="72"/>
    </row>
    <row r="31" spans="2:7" ht="18.75" customHeight="1">
      <c r="B31" s="71" t="s">
        <v>52</v>
      </c>
      <c r="C31" s="72"/>
      <c r="D31" s="72"/>
      <c r="E31" s="72"/>
      <c r="F31" s="73"/>
      <c r="G31" s="72"/>
    </row>
    <row r="32" spans="2:7" ht="18.75" customHeight="1">
      <c r="B32" s="68" t="s">
        <v>53</v>
      </c>
      <c r="C32" s="72"/>
      <c r="D32" s="72"/>
      <c r="E32" s="72"/>
      <c r="F32" s="73"/>
      <c r="G32" s="72"/>
    </row>
    <row r="33" spans="2:7" ht="18.75" customHeight="1">
      <c r="B33" s="71" t="s">
        <v>54</v>
      </c>
      <c r="C33" s="72"/>
      <c r="D33" s="72"/>
      <c r="E33" s="72"/>
      <c r="F33" s="73"/>
      <c r="G33" s="72"/>
    </row>
    <row r="34" spans="2:7" ht="18.75" customHeight="1">
      <c r="B34" s="71" t="s">
        <v>55</v>
      </c>
      <c r="C34" s="72"/>
      <c r="D34" s="72"/>
      <c r="E34" s="72"/>
      <c r="F34" s="73"/>
      <c r="G34" s="72"/>
    </row>
    <row r="35" spans="2:7" ht="18.75" customHeight="1">
      <c r="B35" s="68" t="s">
        <v>56</v>
      </c>
      <c r="C35" s="72"/>
      <c r="D35" s="72"/>
      <c r="E35" s="72"/>
      <c r="F35" s="73"/>
      <c r="G35" s="72"/>
    </row>
    <row r="36" spans="2:7" ht="18.75" customHeight="1">
      <c r="B36" s="71" t="s">
        <v>57</v>
      </c>
      <c r="C36" s="72"/>
      <c r="D36" s="72"/>
      <c r="E36" s="72"/>
      <c r="F36" s="73"/>
      <c r="G36" s="72"/>
    </row>
    <row r="37" spans="2:7" ht="18.75" customHeight="1">
      <c r="B37" s="71" t="s">
        <v>58</v>
      </c>
      <c r="C37" s="72"/>
      <c r="D37" s="72"/>
      <c r="E37" s="72"/>
      <c r="F37" s="73"/>
      <c r="G37" s="72"/>
    </row>
    <row r="38" spans="2:7" ht="18.75" customHeight="1">
      <c r="B38" s="68" t="s">
        <v>59</v>
      </c>
      <c r="C38" s="72"/>
      <c r="D38" s="72"/>
      <c r="E38" s="72"/>
      <c r="F38" s="73"/>
      <c r="G38" s="72"/>
    </row>
    <row r="39" spans="2:7" ht="18.75" customHeight="1">
      <c r="B39" s="71" t="s">
        <v>60</v>
      </c>
      <c r="C39" s="72"/>
      <c r="D39" s="72"/>
      <c r="E39" s="72"/>
      <c r="F39" s="73"/>
      <c r="G39" s="72"/>
    </row>
    <row r="40" spans="2:7" ht="18.75" customHeight="1">
      <c r="B40" s="71" t="s">
        <v>61</v>
      </c>
      <c r="C40" s="72"/>
      <c r="D40" s="72"/>
      <c r="E40" s="72"/>
      <c r="F40" s="73"/>
      <c r="G40" s="72"/>
    </row>
    <row r="41" spans="2:7" ht="18.75" customHeight="1">
      <c r="B41" s="68" t="s">
        <v>62</v>
      </c>
      <c r="C41" s="69"/>
      <c r="D41" s="72"/>
      <c r="E41" s="72"/>
      <c r="F41" s="73"/>
      <c r="G41" s="72"/>
    </row>
    <row r="42" spans="2:7" ht="18.75" customHeight="1">
      <c r="B42" s="71" t="s">
        <v>63</v>
      </c>
      <c r="C42" s="72"/>
      <c r="D42" s="72"/>
      <c r="E42" s="72"/>
      <c r="F42" s="73"/>
      <c r="G42" s="72"/>
    </row>
    <row r="43" spans="2:7" ht="18.75" customHeight="1">
      <c r="B43" s="71" t="s">
        <v>64</v>
      </c>
      <c r="C43" s="72"/>
      <c r="D43" s="72"/>
      <c r="E43" s="72"/>
      <c r="F43" s="73"/>
      <c r="G43" s="72"/>
    </row>
    <row r="44" spans="2:7" ht="18.75" customHeight="1">
      <c r="B44" s="68" t="s">
        <v>65</v>
      </c>
      <c r="C44" s="76"/>
      <c r="D44" s="72"/>
      <c r="E44" s="72"/>
      <c r="F44" s="73"/>
      <c r="G44" s="72"/>
    </row>
    <row r="45" spans="2:7" ht="18.75" customHeight="1">
      <c r="B45" s="71" t="s">
        <v>66</v>
      </c>
      <c r="C45" s="69"/>
      <c r="D45" s="72"/>
      <c r="E45" s="72"/>
      <c r="F45" s="73"/>
      <c r="G45" s="72"/>
    </row>
    <row r="46" spans="2:7" ht="18.75" customHeight="1">
      <c r="B46" s="71" t="s">
        <v>67</v>
      </c>
      <c r="C46" s="72"/>
      <c r="D46" s="72"/>
      <c r="E46" s="72"/>
      <c r="F46" s="73"/>
      <c r="G46" s="72"/>
    </row>
    <row r="47" spans="2:7" ht="18.75" customHeight="1">
      <c r="B47" s="68" t="s">
        <v>68</v>
      </c>
      <c r="C47" s="72"/>
      <c r="D47" s="72"/>
      <c r="E47" s="72"/>
      <c r="F47" s="73"/>
      <c r="G47" s="72"/>
    </row>
    <row r="48" spans="2:7" ht="18.75" customHeight="1">
      <c r="B48" s="71" t="s">
        <v>69</v>
      </c>
      <c r="C48" s="76"/>
      <c r="D48" s="72"/>
      <c r="E48" s="72"/>
      <c r="F48" s="73"/>
      <c r="G48" s="72"/>
    </row>
    <row r="49" spans="2:7" ht="18.75" customHeight="1">
      <c r="B49" s="71" t="s">
        <v>70</v>
      </c>
      <c r="C49" s="72"/>
      <c r="D49" s="72"/>
      <c r="E49" s="72"/>
      <c r="F49" s="73"/>
      <c r="G49" s="72"/>
    </row>
    <row r="50" spans="2:7" ht="18.75" customHeight="1">
      <c r="B50" s="68" t="s">
        <v>71</v>
      </c>
      <c r="C50" s="76"/>
      <c r="D50" s="72"/>
      <c r="E50" s="72"/>
      <c r="F50" s="73"/>
      <c r="G50" s="72"/>
    </row>
    <row r="51" spans="2:7" ht="18.75" customHeight="1">
      <c r="B51" s="71" t="s">
        <v>72</v>
      </c>
      <c r="C51" s="76"/>
      <c r="D51" s="72"/>
      <c r="E51" s="72"/>
      <c r="F51" s="73"/>
      <c r="G51" s="72"/>
    </row>
    <row r="52" spans="2:7" ht="18.75" customHeight="1">
      <c r="B52" s="71" t="s">
        <v>73</v>
      </c>
      <c r="C52" s="69"/>
      <c r="D52" s="72"/>
      <c r="E52" s="72"/>
      <c r="F52" s="73"/>
      <c r="G52" s="72"/>
    </row>
    <row r="53" spans="2:7" ht="18.75" customHeight="1">
      <c r="B53" s="68" t="s">
        <v>74</v>
      </c>
      <c r="C53" s="72"/>
      <c r="D53" s="72"/>
      <c r="E53" s="72"/>
      <c r="F53" s="73"/>
      <c r="G53" s="72"/>
    </row>
    <row r="54" spans="2:7" ht="18.75" customHeight="1">
      <c r="B54" s="71" t="s">
        <v>75</v>
      </c>
      <c r="C54" s="72"/>
      <c r="D54" s="72"/>
      <c r="E54" s="72"/>
      <c r="F54" s="73"/>
      <c r="G54" s="72"/>
    </row>
    <row r="55" spans="2:7" ht="18.75" customHeight="1">
      <c r="B55" s="71" t="s">
        <v>76</v>
      </c>
      <c r="C55" s="76"/>
      <c r="D55" s="72"/>
      <c r="E55" s="72"/>
      <c r="F55" s="73"/>
      <c r="G55" s="72"/>
    </row>
    <row r="56" spans="2:7" ht="18.75" customHeight="1">
      <c r="B56" s="68" t="s">
        <v>77</v>
      </c>
      <c r="C56" s="69"/>
      <c r="D56" s="72"/>
      <c r="E56" s="72"/>
      <c r="F56" s="73"/>
      <c r="G56" s="72"/>
    </row>
    <row r="57" spans="2:7" ht="18.75" customHeight="1">
      <c r="B57" s="71" t="s">
        <v>78</v>
      </c>
      <c r="C57" s="72"/>
      <c r="D57" s="72"/>
      <c r="E57" s="72"/>
      <c r="F57" s="73"/>
      <c r="G57" s="72"/>
    </row>
    <row r="58" spans="2:7" ht="18.75" customHeight="1">
      <c r="B58" s="71" t="s">
        <v>79</v>
      </c>
      <c r="C58" s="72"/>
      <c r="D58" s="72"/>
      <c r="E58" s="72"/>
      <c r="F58" s="73"/>
      <c r="G58" s="72"/>
    </row>
    <row r="59" spans="2:7" ht="18.75" customHeight="1">
      <c r="B59" s="68" t="s">
        <v>80</v>
      </c>
      <c r="C59" s="72"/>
      <c r="D59" s="72"/>
      <c r="E59" s="72"/>
      <c r="F59" s="73"/>
      <c r="G59" s="72"/>
    </row>
    <row r="60" spans="2:7" ht="18.75" customHeight="1">
      <c r="B60" s="71" t="s">
        <v>81</v>
      </c>
      <c r="C60" s="76"/>
      <c r="D60" s="72"/>
      <c r="E60" s="72"/>
      <c r="F60" s="73"/>
      <c r="G60" s="72"/>
    </row>
    <row r="61" spans="2:7" ht="18.75" customHeight="1">
      <c r="B61" s="71" t="s">
        <v>82</v>
      </c>
      <c r="C61" s="69"/>
      <c r="D61" s="72"/>
      <c r="E61" s="72"/>
      <c r="F61" s="73"/>
      <c r="G61" s="72"/>
    </row>
    <row r="62" spans="2:7" ht="18.75" customHeight="1">
      <c r="B62" s="68" t="s">
        <v>83</v>
      </c>
      <c r="C62" s="72"/>
      <c r="D62" s="72"/>
      <c r="E62" s="72"/>
      <c r="F62" s="73"/>
      <c r="G62" s="72"/>
    </row>
    <row r="63" spans="2:7" ht="18.75" customHeight="1">
      <c r="B63" s="71" t="s">
        <v>84</v>
      </c>
      <c r="C63" s="72"/>
      <c r="D63" s="72"/>
      <c r="E63" s="72"/>
      <c r="F63" s="73"/>
      <c r="G63" s="72"/>
    </row>
    <row r="64" spans="2:7" ht="18.75" customHeight="1">
      <c r="B64" s="71" t="s">
        <v>85</v>
      </c>
      <c r="C64" s="76"/>
      <c r="D64" s="72"/>
      <c r="E64" s="72"/>
      <c r="F64" s="73"/>
      <c r="G64" s="72"/>
    </row>
    <row r="65" spans="2:7" ht="18.75" customHeight="1">
      <c r="B65" s="68" t="s">
        <v>86</v>
      </c>
      <c r="C65" s="69"/>
      <c r="D65" s="72"/>
      <c r="E65" s="72"/>
      <c r="F65" s="73"/>
      <c r="G65" s="72"/>
    </row>
    <row r="66" spans="2:7" ht="18.75" customHeight="1">
      <c r="B66" s="71" t="s">
        <v>87</v>
      </c>
      <c r="C66" s="72"/>
      <c r="D66" s="72"/>
      <c r="E66" s="72"/>
      <c r="F66" s="73"/>
      <c r="G66" s="72"/>
    </row>
    <row r="67" spans="2:7" ht="18.75" customHeight="1">
      <c r="B67" s="71" t="s">
        <v>88</v>
      </c>
      <c r="C67" s="72"/>
      <c r="D67" s="72"/>
      <c r="E67" s="72"/>
      <c r="F67" s="73"/>
      <c r="G67" s="72"/>
    </row>
    <row r="68" spans="2:7" ht="18.75" customHeight="1">
      <c r="B68" s="68" t="s">
        <v>89</v>
      </c>
      <c r="C68" s="72"/>
      <c r="D68" s="72"/>
      <c r="E68" s="72"/>
      <c r="F68" s="73"/>
      <c r="G68" s="72"/>
    </row>
    <row r="69" spans="2:7" ht="18.75" customHeight="1">
      <c r="B69" s="71" t="s">
        <v>90</v>
      </c>
      <c r="C69" s="76"/>
      <c r="D69" s="72"/>
      <c r="E69" s="72"/>
      <c r="F69" s="73"/>
      <c r="G69" s="72"/>
    </row>
    <row r="70" spans="2:7" ht="18.75" customHeight="1">
      <c r="B70" s="71" t="s">
        <v>91</v>
      </c>
      <c r="C70" s="69"/>
      <c r="D70" s="72"/>
      <c r="E70" s="72"/>
      <c r="F70" s="73"/>
      <c r="G70" s="72"/>
    </row>
    <row r="71" spans="2:7" ht="18.75" customHeight="1">
      <c r="B71" s="68" t="s">
        <v>92</v>
      </c>
      <c r="C71" s="72"/>
      <c r="D71" s="72"/>
      <c r="E71" s="72"/>
      <c r="F71" s="73"/>
      <c r="G71" s="72"/>
    </row>
    <row r="72" spans="2:7" ht="18.75" customHeight="1">
      <c r="B72" s="71" t="s">
        <v>93</v>
      </c>
      <c r="C72" s="72"/>
      <c r="D72" s="72"/>
      <c r="E72" s="72"/>
      <c r="F72" s="73"/>
      <c r="G72" s="72"/>
    </row>
    <row r="73" spans="2:7" ht="18.75" customHeight="1">
      <c r="B73" s="71" t="s">
        <v>94</v>
      </c>
      <c r="C73" s="76"/>
      <c r="D73" s="72"/>
      <c r="E73" s="72"/>
      <c r="F73" s="73"/>
      <c r="G73" s="72"/>
    </row>
    <row r="74" spans="2:7" ht="18.75" customHeight="1">
      <c r="B74" s="68" t="s">
        <v>95</v>
      </c>
      <c r="C74" s="69"/>
      <c r="D74" s="72"/>
      <c r="E74" s="72"/>
      <c r="F74" s="73"/>
      <c r="G74" s="72"/>
    </row>
    <row r="75" spans="2:7" ht="18.75" customHeight="1">
      <c r="B75" s="71" t="s">
        <v>96</v>
      </c>
      <c r="C75" s="72"/>
      <c r="D75" s="72"/>
      <c r="E75" s="72"/>
      <c r="F75" s="73"/>
      <c r="G75" s="72"/>
    </row>
    <row r="76" spans="2:7" ht="18.75" customHeight="1">
      <c r="B76" s="71" t="s">
        <v>97</v>
      </c>
      <c r="C76" s="72"/>
      <c r="D76" s="72"/>
      <c r="E76" s="72"/>
      <c r="F76" s="73"/>
      <c r="G76" s="72"/>
    </row>
    <row r="77" spans="2:7" ht="18.75" customHeight="1">
      <c r="B77" s="68" t="s">
        <v>98</v>
      </c>
      <c r="C77" s="72"/>
      <c r="D77" s="72"/>
      <c r="E77" s="72"/>
      <c r="F77" s="73"/>
      <c r="G77" s="72"/>
    </row>
    <row r="78" spans="2:7" ht="18.75" customHeight="1">
      <c r="B78" s="71" t="s">
        <v>99</v>
      </c>
      <c r="C78" s="76"/>
      <c r="D78" s="72"/>
      <c r="E78" s="72"/>
      <c r="F78" s="73"/>
      <c r="G78" s="72"/>
    </row>
    <row r="79" spans="2:7" ht="18.75" customHeight="1">
      <c r="B79" s="71" t="s">
        <v>100</v>
      </c>
      <c r="C79" s="69"/>
      <c r="D79" s="72"/>
      <c r="E79" s="72"/>
      <c r="F79" s="73"/>
      <c r="G79" s="72"/>
    </row>
    <row r="80" spans="2:7" ht="18.75" customHeight="1">
      <c r="B80" s="68" t="s">
        <v>101</v>
      </c>
      <c r="C80" s="72"/>
      <c r="D80" s="72"/>
      <c r="E80" s="72"/>
      <c r="F80" s="73"/>
      <c r="G80" s="72"/>
    </row>
    <row r="81" spans="2:7" ht="18.75" customHeight="1">
      <c r="B81" s="71" t="s">
        <v>102</v>
      </c>
      <c r="C81" s="72"/>
      <c r="D81" s="72"/>
      <c r="E81" s="72"/>
      <c r="F81" s="73"/>
      <c r="G81" s="72"/>
    </row>
    <row r="82" spans="2:7" ht="18.75" customHeight="1">
      <c r="B82" s="71" t="s">
        <v>103</v>
      </c>
      <c r="C82" s="76"/>
      <c r="D82" s="72"/>
      <c r="E82" s="72"/>
      <c r="F82" s="73"/>
      <c r="G82" s="72"/>
    </row>
    <row r="83" spans="2:7" ht="18.75" customHeight="1">
      <c r="B83" s="68" t="s">
        <v>104</v>
      </c>
      <c r="C83" s="69"/>
      <c r="D83" s="72"/>
      <c r="E83" s="72"/>
      <c r="F83" s="73"/>
      <c r="G83" s="72"/>
    </row>
    <row r="84" spans="2:7" ht="18.75" customHeight="1">
      <c r="B84" s="71" t="s">
        <v>105</v>
      </c>
      <c r="C84" s="72"/>
      <c r="D84" s="72"/>
      <c r="E84" s="72"/>
      <c r="F84" s="73"/>
      <c r="G84" s="72"/>
    </row>
    <row r="85" spans="2:7" ht="18.75" customHeight="1">
      <c r="B85" s="71" t="s">
        <v>106</v>
      </c>
      <c r="C85" s="72"/>
      <c r="D85" s="72"/>
      <c r="E85" s="72"/>
      <c r="F85" s="73"/>
      <c r="G85" s="72"/>
    </row>
    <row r="86" spans="2:7" ht="18.75" customHeight="1">
      <c r="B86" s="68" t="s">
        <v>107</v>
      </c>
      <c r="C86" s="72"/>
      <c r="D86" s="72"/>
      <c r="E86" s="72"/>
      <c r="F86" s="73"/>
      <c r="G86" s="72"/>
    </row>
    <row r="87" spans="2:7" ht="18.75" customHeight="1">
      <c r="B87" s="71" t="s">
        <v>108</v>
      </c>
      <c r="C87" s="76"/>
      <c r="D87" s="72"/>
      <c r="E87" s="72"/>
      <c r="F87" s="73"/>
      <c r="G87" s="72"/>
    </row>
    <row r="88" spans="2:7" ht="18.75" customHeight="1">
      <c r="B88" s="71" t="s">
        <v>109</v>
      </c>
      <c r="C88" s="69"/>
      <c r="D88" s="72"/>
      <c r="E88" s="72"/>
      <c r="F88" s="73"/>
      <c r="G88" s="72"/>
    </row>
    <row r="89" spans="2:7" ht="18.75" customHeight="1">
      <c r="B89" s="68" t="s">
        <v>110</v>
      </c>
      <c r="C89" s="72"/>
      <c r="D89" s="72"/>
      <c r="E89" s="72"/>
      <c r="F89" s="73"/>
      <c r="G89" s="72"/>
    </row>
    <row r="90" spans="2:7" ht="18.75" customHeight="1">
      <c r="B90" s="71" t="s">
        <v>111</v>
      </c>
      <c r="C90" s="72"/>
      <c r="D90" s="72"/>
      <c r="E90" s="72"/>
      <c r="F90" s="73"/>
      <c r="G90" s="72"/>
    </row>
    <row r="91" spans="2:7" ht="18.75" customHeight="1">
      <c r="B91" s="71" t="s">
        <v>112</v>
      </c>
      <c r="C91" s="76"/>
      <c r="D91" s="72"/>
      <c r="E91" s="72"/>
      <c r="F91" s="73"/>
      <c r="G91" s="72"/>
    </row>
    <row r="92" spans="2:7" ht="18.75" customHeight="1">
      <c r="B92" s="68" t="s">
        <v>113</v>
      </c>
      <c r="C92" s="69"/>
      <c r="D92" s="72"/>
      <c r="E92" s="72"/>
      <c r="F92" s="73"/>
      <c r="G92" s="72"/>
    </row>
    <row r="93" spans="2:7" ht="18.75" customHeight="1">
      <c r="B93" s="71" t="s">
        <v>114</v>
      </c>
      <c r="C93" s="72"/>
      <c r="D93" s="72"/>
      <c r="E93" s="72"/>
      <c r="F93" s="73"/>
      <c r="G93" s="72"/>
    </row>
    <row r="94" spans="2:7" ht="18.75" customHeight="1">
      <c r="B94" s="71" t="s">
        <v>115</v>
      </c>
      <c r="C94" s="72"/>
      <c r="D94" s="72"/>
      <c r="E94" s="72"/>
      <c r="F94" s="73"/>
      <c r="G94" s="72"/>
    </row>
    <row r="95" spans="2:7" ht="18.75" customHeight="1">
      <c r="B95" s="68" t="s">
        <v>116</v>
      </c>
      <c r="C95" s="72"/>
      <c r="D95" s="72"/>
      <c r="E95" s="72"/>
      <c r="F95" s="73"/>
      <c r="G95" s="72"/>
    </row>
    <row r="96" spans="2:7" ht="18.75" customHeight="1">
      <c r="B96" s="71" t="s">
        <v>117</v>
      </c>
      <c r="C96" s="76"/>
      <c r="D96" s="72"/>
      <c r="E96" s="72"/>
      <c r="F96" s="73"/>
      <c r="G96" s="72"/>
    </row>
    <row r="97" spans="2:7" ht="18.75" customHeight="1">
      <c r="B97" s="71" t="s">
        <v>118</v>
      </c>
      <c r="C97" s="69"/>
      <c r="D97" s="72"/>
      <c r="E97" s="72"/>
      <c r="F97" s="73"/>
      <c r="G97" s="72"/>
    </row>
    <row r="98" spans="2:7" ht="18.75" customHeight="1">
      <c r="B98" s="68" t="s">
        <v>119</v>
      </c>
      <c r="C98" s="72"/>
      <c r="D98" s="72"/>
      <c r="E98" s="72"/>
      <c r="F98" s="73"/>
      <c r="G98" s="72"/>
    </row>
    <row r="99" spans="2:7" ht="18.75" customHeight="1">
      <c r="B99" s="71" t="s">
        <v>120</v>
      </c>
      <c r="C99" s="72"/>
      <c r="D99" s="72"/>
      <c r="E99" s="72"/>
      <c r="F99" s="73"/>
      <c r="G99" s="72"/>
    </row>
    <row r="100" spans="2:7" ht="18.75" customHeight="1">
      <c r="B100" s="71" t="s">
        <v>121</v>
      </c>
      <c r="C100" s="76"/>
      <c r="D100" s="72"/>
      <c r="E100" s="72"/>
      <c r="F100" s="73"/>
      <c r="G100" s="72"/>
    </row>
    <row r="101" spans="2:7" ht="18.75" customHeight="1">
      <c r="B101" s="68" t="s">
        <v>122</v>
      </c>
      <c r="C101" s="69"/>
      <c r="D101" s="72"/>
      <c r="E101" s="72"/>
      <c r="F101" s="73"/>
      <c r="G101" s="72"/>
    </row>
    <row r="102" spans="2:7" ht="18.75" customHeight="1">
      <c r="B102" s="71" t="s">
        <v>123</v>
      </c>
      <c r="C102" s="72"/>
      <c r="D102" s="72"/>
      <c r="E102" s="72"/>
      <c r="F102" s="73"/>
      <c r="G102" s="72"/>
    </row>
    <row r="103" spans="2:7" ht="18.75" customHeight="1">
      <c r="B103" s="71" t="s">
        <v>124</v>
      </c>
      <c r="C103" s="72"/>
      <c r="D103" s="72"/>
      <c r="E103" s="72"/>
      <c r="F103" s="73"/>
      <c r="G103" s="72"/>
    </row>
    <row r="104" spans="2:7" ht="18.75" customHeight="1">
      <c r="B104" s="68" t="s">
        <v>126</v>
      </c>
      <c r="C104" s="72"/>
      <c r="D104" s="72"/>
      <c r="E104" s="72"/>
      <c r="F104" s="73"/>
      <c r="G104" s="72"/>
    </row>
    <row r="105" spans="2:7" ht="18.75" customHeight="1">
      <c r="B105" s="71" t="s">
        <v>127</v>
      </c>
      <c r="C105" s="76"/>
      <c r="D105" s="76"/>
      <c r="E105" s="76"/>
      <c r="F105" s="74"/>
      <c r="G105" s="76"/>
    </row>
    <row r="106" spans="2:7" ht="18.75" customHeight="1">
      <c r="B106" s="71" t="s">
        <v>128</v>
      </c>
      <c r="C106" s="76"/>
      <c r="D106" s="76"/>
      <c r="E106" s="76"/>
      <c r="F106" s="74"/>
      <c r="G106" s="76"/>
    </row>
    <row r="107" spans="2:7" ht="18.75" customHeight="1">
      <c r="B107" s="71" t="s">
        <v>129</v>
      </c>
      <c r="C107" s="76"/>
      <c r="D107" s="76"/>
      <c r="E107" s="76"/>
      <c r="F107" s="74"/>
      <c r="G107" s="76"/>
    </row>
    <row r="108" spans="2:7" ht="18.75" customHeight="1">
      <c r="B108" s="71" t="s">
        <v>130</v>
      </c>
      <c r="C108" s="76"/>
      <c r="D108" s="76"/>
      <c r="E108" s="76"/>
      <c r="F108" s="74"/>
      <c r="G108" s="76"/>
    </row>
    <row r="109" spans="2:7" ht="18.75" customHeight="1">
      <c r="B109" s="71" t="s">
        <v>131</v>
      </c>
      <c r="C109" s="76"/>
      <c r="D109" s="76"/>
      <c r="E109" s="76"/>
      <c r="F109" s="74"/>
      <c r="G109" s="76"/>
    </row>
    <row r="110" spans="2:7" ht="18.75" customHeight="1">
      <c r="B110" s="71" t="s">
        <v>132</v>
      </c>
      <c r="C110" s="76"/>
      <c r="D110" s="76"/>
      <c r="E110" s="76"/>
      <c r="F110" s="74"/>
      <c r="G110" s="76"/>
    </row>
    <row r="111" spans="2:7" ht="18.75" customHeight="1">
      <c r="B111" s="71" t="s">
        <v>133</v>
      </c>
      <c r="C111" s="76"/>
      <c r="D111" s="76"/>
      <c r="E111" s="76"/>
      <c r="F111" s="74"/>
      <c r="G111" s="76"/>
    </row>
    <row r="112" spans="2:7" ht="18.75" customHeight="1">
      <c r="B112" s="71" t="s">
        <v>134</v>
      </c>
      <c r="C112" s="76"/>
      <c r="D112" s="76"/>
      <c r="E112" s="76"/>
      <c r="F112" s="74"/>
      <c r="G112" s="76"/>
    </row>
    <row r="113" spans="2:7" ht="18.75" customHeight="1">
      <c r="B113" s="71" t="s">
        <v>135</v>
      </c>
      <c r="C113" s="76"/>
      <c r="D113" s="76"/>
      <c r="E113" s="76"/>
      <c r="F113" s="74"/>
      <c r="G113" s="76"/>
    </row>
    <row r="114" spans="2:7" ht="18.75" customHeight="1">
      <c r="B114" s="71" t="s">
        <v>136</v>
      </c>
      <c r="C114" s="76"/>
      <c r="D114" s="76"/>
      <c r="E114" s="76"/>
      <c r="F114" s="74"/>
      <c r="G114" s="76"/>
    </row>
    <row r="115" spans="2:7" ht="18.75" customHeight="1">
      <c r="B115" s="71" t="s">
        <v>137</v>
      </c>
      <c r="C115" s="76"/>
      <c r="D115" s="76"/>
      <c r="E115" s="76"/>
      <c r="F115" s="74"/>
      <c r="G115" s="76"/>
    </row>
    <row r="116" spans="2:7" ht="18.75" customHeight="1">
      <c r="B116" s="71" t="s">
        <v>138</v>
      </c>
      <c r="C116" s="76"/>
      <c r="D116" s="76"/>
      <c r="E116" s="76"/>
      <c r="F116" s="74"/>
      <c r="G116" s="76"/>
    </row>
    <row r="117" spans="2:7" ht="18.75" customHeight="1">
      <c r="B117" s="71" t="s">
        <v>139</v>
      </c>
      <c r="C117" s="76"/>
      <c r="D117" s="76"/>
      <c r="E117" s="76"/>
      <c r="F117" s="74"/>
      <c r="G117" s="76"/>
    </row>
    <row r="118" spans="2:7" ht="18.75" customHeight="1">
      <c r="B118" s="71" t="s">
        <v>140</v>
      </c>
      <c r="C118" s="76"/>
      <c r="D118" s="76"/>
      <c r="E118" s="76"/>
      <c r="F118" s="74"/>
      <c r="G118" s="76"/>
    </row>
    <row r="119" spans="2:7" ht="18.75" customHeight="1">
      <c r="B119" s="71" t="s">
        <v>141</v>
      </c>
      <c r="C119" s="76"/>
      <c r="D119" s="76"/>
      <c r="E119" s="76"/>
      <c r="F119" s="74"/>
      <c r="G119" s="76"/>
    </row>
    <row r="120" spans="2:7" ht="18.75" customHeight="1">
      <c r="B120" s="71" t="s">
        <v>142</v>
      </c>
      <c r="C120" s="76"/>
      <c r="D120" s="76"/>
      <c r="E120" s="76"/>
      <c r="F120" s="74"/>
      <c r="G120" s="76"/>
    </row>
    <row r="121" spans="2:7" ht="18.75" customHeight="1">
      <c r="B121" s="71" t="s">
        <v>143</v>
      </c>
      <c r="C121" s="76"/>
      <c r="D121" s="76"/>
      <c r="E121" s="76"/>
      <c r="F121" s="74"/>
      <c r="G121" s="76"/>
    </row>
    <row r="122" spans="2:7" ht="18.75" customHeight="1">
      <c r="B122" s="71" t="s">
        <v>144</v>
      </c>
      <c r="C122" s="76"/>
      <c r="D122" s="76"/>
      <c r="E122" s="76"/>
      <c r="F122" s="74"/>
      <c r="G122" s="76"/>
    </row>
    <row r="123" spans="2:7" ht="18.75" customHeight="1">
      <c r="B123" s="71" t="s">
        <v>145</v>
      </c>
      <c r="C123" s="76"/>
      <c r="D123" s="76"/>
      <c r="E123" s="76"/>
      <c r="F123" s="74"/>
      <c r="G123" s="76"/>
    </row>
    <row r="124" spans="2:7" ht="18.75" customHeight="1">
      <c r="B124" s="71" t="s">
        <v>146</v>
      </c>
      <c r="C124" s="76"/>
      <c r="D124" s="76"/>
      <c r="E124" s="76"/>
      <c r="F124" s="74"/>
      <c r="G124" s="76"/>
    </row>
  </sheetData>
  <mergeCells count="1">
    <mergeCell ref="B2:G2"/>
  </mergeCells>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pageSetUpPr fitToPage="1"/>
  </sheetPr>
  <dimension ref="A1:O336"/>
  <sheetViews>
    <sheetView workbookViewId="0">
      <pane ySplit="4" topLeftCell="A45" activePane="bottomLeft" state="frozen"/>
      <selection pane="bottomLeft" activeCell="K56" sqref="K56"/>
    </sheetView>
  </sheetViews>
  <sheetFormatPr defaultColWidth="0" defaultRowHeight="18.75" customHeight="1"/>
  <cols>
    <col min="1" max="1" width="4.375" style="5" customWidth="1"/>
    <col min="2" max="3" width="5.125" style="93" customWidth="1"/>
    <col min="4" max="4" width="6.375" style="93" customWidth="1"/>
    <col min="5" max="5" width="7.5" style="93" hidden="1" customWidth="1"/>
    <col min="6" max="6" width="11" style="93" customWidth="1"/>
    <col min="7" max="7" width="35.625" style="67" customWidth="1"/>
    <col min="8" max="9" width="5.75" style="93" customWidth="1"/>
    <col min="10" max="10" width="24.75" style="93" customWidth="1"/>
    <col min="11" max="11" width="9" style="93" customWidth="1"/>
    <col min="12" max="12" width="17.375" style="93" customWidth="1"/>
    <col min="13" max="13" width="4.375" style="5" customWidth="1"/>
    <col min="14" max="14" width="10.75" style="5" hidden="1" customWidth="1"/>
    <col min="15" max="15" width="0" style="5" hidden="1" customWidth="1"/>
    <col min="16" max="16384" width="9" style="5" hidden="1"/>
  </cols>
  <sheetData>
    <row r="1" spans="2:14" ht="15" customHeight="1">
      <c r="B1" s="5"/>
      <c r="C1" s="5"/>
      <c r="D1" s="5"/>
      <c r="E1" s="5"/>
      <c r="F1" s="5"/>
      <c r="G1" s="5"/>
      <c r="H1" s="5"/>
      <c r="I1" s="5"/>
      <c r="J1" s="5"/>
      <c r="K1" s="5"/>
      <c r="L1" s="5"/>
      <c r="M1" s="6">
        <v>1</v>
      </c>
    </row>
    <row r="2" spans="2:14" ht="30" customHeight="1">
      <c r="B2" s="150" t="s">
        <v>15</v>
      </c>
      <c r="C2" s="150"/>
      <c r="D2" s="150"/>
      <c r="E2" s="150"/>
      <c r="F2" s="150"/>
      <c r="G2" s="150"/>
      <c r="H2" s="150"/>
      <c r="I2" s="150"/>
      <c r="J2" s="150"/>
      <c r="K2" s="150"/>
      <c r="L2" s="150"/>
    </row>
    <row r="3" spans="2:14" ht="15" customHeight="1">
      <c r="B3" s="5"/>
      <c r="C3" s="5"/>
      <c r="D3" s="5"/>
      <c r="E3" s="5"/>
      <c r="F3" s="5"/>
      <c r="G3" s="5"/>
      <c r="H3" s="5"/>
      <c r="I3" s="5"/>
      <c r="J3" s="5"/>
      <c r="K3" s="5"/>
      <c r="L3" s="5"/>
    </row>
    <row r="4" spans="2:14" s="8" customFormat="1" ht="23.25" customHeight="1">
      <c r="B4" s="7" t="s">
        <v>16</v>
      </c>
      <c r="C4" s="7" t="s">
        <v>17</v>
      </c>
      <c r="D4" s="7" t="s">
        <v>18</v>
      </c>
      <c r="E4" s="7"/>
      <c r="F4" s="7" t="s">
        <v>11</v>
      </c>
      <c r="G4" s="7" t="s">
        <v>12</v>
      </c>
      <c r="H4" s="7" t="s">
        <v>19</v>
      </c>
      <c r="I4" s="7" t="s">
        <v>20</v>
      </c>
      <c r="J4" s="7" t="s">
        <v>125</v>
      </c>
      <c r="K4" s="7" t="s">
        <v>21</v>
      </c>
      <c r="L4" s="7" t="s">
        <v>25</v>
      </c>
    </row>
    <row r="5" spans="2:14" ht="18.75" customHeight="1">
      <c r="B5" s="69">
        <v>2021</v>
      </c>
      <c r="C5" s="69">
        <v>10</v>
      </c>
      <c r="D5" s="69">
        <v>1</v>
      </c>
      <c r="E5" s="69">
        <f>IFERROR(WEEKNUM(DATE(B5,C5,D5),1),"")</f>
        <v>40</v>
      </c>
      <c r="F5" s="85" t="s">
        <v>147</v>
      </c>
      <c r="G5" s="61" t="str">
        <f>IFERROR(VLOOKUP(F5,設定!B:C,2,0),"")</f>
        <v>A</v>
      </c>
      <c r="H5" s="96">
        <f>設定!G5</f>
        <v>48</v>
      </c>
      <c r="I5" s="104"/>
      <c r="J5" s="69" t="s">
        <v>223</v>
      </c>
      <c r="K5" s="69"/>
      <c r="L5" s="69"/>
      <c r="N5" s="10"/>
    </row>
    <row r="6" spans="2:14" ht="18.75" customHeight="1">
      <c r="B6" s="69">
        <v>2021</v>
      </c>
      <c r="C6" s="72">
        <v>10</v>
      </c>
      <c r="D6" s="72">
        <v>1</v>
      </c>
      <c r="E6" s="69">
        <f t="shared" ref="E6:E56" si="0">IFERROR(WEEKNUM(DATE(B6,C6,D6),1),"")</f>
        <v>40</v>
      </c>
      <c r="F6" s="71" t="s">
        <v>27</v>
      </c>
      <c r="G6" s="62" t="str">
        <f>IFERROR(VLOOKUP(F6,設定!B:C,2,0),"")</f>
        <v>B</v>
      </c>
      <c r="H6" s="96">
        <f>設定!G6</f>
        <v>8</v>
      </c>
      <c r="I6" s="105"/>
      <c r="J6" s="69" t="s">
        <v>223</v>
      </c>
      <c r="K6" s="72"/>
      <c r="L6" s="72"/>
      <c r="N6" s="10"/>
    </row>
    <row r="7" spans="2:14" ht="18.75" customHeight="1">
      <c r="B7" s="69">
        <v>2021</v>
      </c>
      <c r="C7" s="69">
        <v>10</v>
      </c>
      <c r="D7" s="69">
        <v>1</v>
      </c>
      <c r="E7" s="69">
        <f t="shared" si="0"/>
        <v>40</v>
      </c>
      <c r="F7" s="86" t="s">
        <v>28</v>
      </c>
      <c r="G7" s="62" t="str">
        <f>IFERROR(VLOOKUP(F7,設定!B:C,2,0),"")</f>
        <v>C</v>
      </c>
      <c r="H7" s="96">
        <f>設定!G7</f>
        <v>60</v>
      </c>
      <c r="I7" s="105"/>
      <c r="J7" s="69" t="s">
        <v>223</v>
      </c>
      <c r="K7" s="72"/>
      <c r="L7" s="72"/>
      <c r="N7" s="10"/>
    </row>
    <row r="8" spans="2:14" ht="18.75" customHeight="1">
      <c r="B8" s="69">
        <v>2021</v>
      </c>
      <c r="C8" s="69">
        <v>10</v>
      </c>
      <c r="D8" s="72">
        <v>1</v>
      </c>
      <c r="E8" s="69">
        <f t="shared" si="0"/>
        <v>40</v>
      </c>
      <c r="F8" s="87" t="s">
        <v>29</v>
      </c>
      <c r="G8" s="62">
        <f>IFERROR(VLOOKUP(F8,設定!B:C,2,0),"")</f>
        <v>0</v>
      </c>
      <c r="H8" s="96">
        <f>設定!G8</f>
        <v>0</v>
      </c>
      <c r="I8" s="105"/>
      <c r="J8" s="69" t="s">
        <v>223</v>
      </c>
      <c r="K8" s="69"/>
      <c r="L8" s="72"/>
      <c r="N8" s="10"/>
    </row>
    <row r="9" spans="2:14" ht="18.75" customHeight="1">
      <c r="B9" s="69">
        <v>2021</v>
      </c>
      <c r="C9" s="72">
        <v>10</v>
      </c>
      <c r="D9" s="69">
        <v>1</v>
      </c>
      <c r="E9" s="69">
        <f t="shared" si="0"/>
        <v>40</v>
      </c>
      <c r="F9" s="71" t="s">
        <v>30</v>
      </c>
      <c r="G9" s="62">
        <f>IFERROR(VLOOKUP(F9,設定!B:C,2,0),"")</f>
        <v>0</v>
      </c>
      <c r="H9" s="96">
        <f>設定!G9</f>
        <v>0</v>
      </c>
      <c r="I9" s="105"/>
      <c r="J9" s="69" t="s">
        <v>223</v>
      </c>
      <c r="K9" s="72"/>
      <c r="L9" s="72"/>
      <c r="N9" s="10"/>
    </row>
    <row r="10" spans="2:14" ht="18.75" customHeight="1">
      <c r="B10" s="69">
        <v>2021</v>
      </c>
      <c r="C10" s="69">
        <v>10</v>
      </c>
      <c r="D10" s="72">
        <v>1</v>
      </c>
      <c r="E10" s="69">
        <f t="shared" si="0"/>
        <v>40</v>
      </c>
      <c r="F10" s="86" t="s">
        <v>31</v>
      </c>
      <c r="G10" s="62">
        <f>IFERROR(VLOOKUP(F10,設定!B:C,2,0),"")</f>
        <v>0</v>
      </c>
      <c r="H10" s="96">
        <f>設定!G10</f>
        <v>0</v>
      </c>
      <c r="I10" s="105"/>
      <c r="J10" s="69" t="s">
        <v>223</v>
      </c>
      <c r="K10" s="72"/>
      <c r="L10" s="72"/>
      <c r="N10" s="10"/>
    </row>
    <row r="11" spans="2:14" ht="18.75" customHeight="1">
      <c r="B11" s="69">
        <v>2021</v>
      </c>
      <c r="C11" s="69">
        <v>10</v>
      </c>
      <c r="D11" s="69">
        <v>1</v>
      </c>
      <c r="E11" s="69">
        <f t="shared" si="0"/>
        <v>40</v>
      </c>
      <c r="F11" s="87" t="s">
        <v>32</v>
      </c>
      <c r="G11" s="62">
        <f>IFERROR(VLOOKUP(F11,設定!B:C,2,0),"")</f>
        <v>0</v>
      </c>
      <c r="H11" s="96">
        <f>設定!G11</f>
        <v>0</v>
      </c>
      <c r="I11" s="105"/>
      <c r="J11" s="69" t="s">
        <v>223</v>
      </c>
      <c r="K11" s="69"/>
      <c r="L11" s="72"/>
      <c r="N11" s="10"/>
    </row>
    <row r="12" spans="2:14" ht="18.75" customHeight="1">
      <c r="B12" s="69">
        <v>2021</v>
      </c>
      <c r="C12" s="72">
        <v>10</v>
      </c>
      <c r="D12" s="72">
        <v>1</v>
      </c>
      <c r="E12" s="69">
        <f t="shared" si="0"/>
        <v>40</v>
      </c>
      <c r="F12" s="71" t="s">
        <v>33</v>
      </c>
      <c r="G12" s="62">
        <f>IFERROR(VLOOKUP(F12,設定!B:C,2,0),"")</f>
        <v>0</v>
      </c>
      <c r="H12" s="96">
        <f>設定!G12</f>
        <v>0</v>
      </c>
      <c r="I12" s="105"/>
      <c r="J12" s="69" t="s">
        <v>223</v>
      </c>
      <c r="K12" s="72"/>
      <c r="L12" s="72"/>
      <c r="N12" s="10"/>
    </row>
    <row r="13" spans="2:14" ht="18.75" customHeight="1">
      <c r="B13" s="69">
        <v>2021</v>
      </c>
      <c r="C13" s="69">
        <v>10</v>
      </c>
      <c r="D13" s="69">
        <v>1</v>
      </c>
      <c r="E13" s="69">
        <f t="shared" si="0"/>
        <v>40</v>
      </c>
      <c r="F13" s="86" t="s">
        <v>34</v>
      </c>
      <c r="G13" s="62">
        <f>IFERROR(VLOOKUP(F13,設定!B:C,2,0),"")</f>
        <v>0</v>
      </c>
      <c r="H13" s="96">
        <f>設定!G13</f>
        <v>0</v>
      </c>
      <c r="I13" s="105"/>
      <c r="J13" s="69" t="s">
        <v>223</v>
      </c>
      <c r="K13" s="72"/>
      <c r="L13" s="72"/>
      <c r="N13" s="10"/>
    </row>
    <row r="14" spans="2:14" ht="18.75" customHeight="1">
      <c r="B14" s="69">
        <v>2021</v>
      </c>
      <c r="C14" s="69">
        <v>10</v>
      </c>
      <c r="D14" s="72">
        <v>1</v>
      </c>
      <c r="E14" s="69">
        <f t="shared" si="0"/>
        <v>40</v>
      </c>
      <c r="F14" s="87" t="s">
        <v>35</v>
      </c>
      <c r="G14" s="62">
        <f>IFERROR(VLOOKUP(F14,設定!B:C,2,0),"")</f>
        <v>0</v>
      </c>
      <c r="H14" s="96">
        <f>設定!G14</f>
        <v>0</v>
      </c>
      <c r="I14" s="105"/>
      <c r="J14" s="69" t="s">
        <v>223</v>
      </c>
      <c r="K14" s="69"/>
      <c r="L14" s="72"/>
      <c r="N14" s="10"/>
    </row>
    <row r="15" spans="2:14" ht="18.75" customHeight="1">
      <c r="B15" s="69">
        <v>2021</v>
      </c>
      <c r="C15" s="72">
        <v>10</v>
      </c>
      <c r="D15" s="69">
        <v>1</v>
      </c>
      <c r="E15" s="69">
        <f t="shared" si="0"/>
        <v>40</v>
      </c>
      <c r="F15" s="71" t="s">
        <v>36</v>
      </c>
      <c r="G15" s="62">
        <f>IFERROR(VLOOKUP(F15,設定!B:C,2,0),"")</f>
        <v>0</v>
      </c>
      <c r="H15" s="96">
        <f>設定!G15</f>
        <v>0</v>
      </c>
      <c r="I15" s="105"/>
      <c r="J15" s="69" t="s">
        <v>223</v>
      </c>
      <c r="K15" s="72"/>
      <c r="L15" s="72"/>
      <c r="N15" s="10"/>
    </row>
    <row r="16" spans="2:14" ht="18.75" customHeight="1">
      <c r="B16" s="69">
        <v>2021</v>
      </c>
      <c r="C16" s="69">
        <v>10</v>
      </c>
      <c r="D16" s="72">
        <v>1</v>
      </c>
      <c r="E16" s="69">
        <f t="shared" si="0"/>
        <v>40</v>
      </c>
      <c r="F16" s="88" t="s">
        <v>37</v>
      </c>
      <c r="G16" s="62">
        <f>IFERROR(VLOOKUP(F16,設定!B:C,2,0),"")</f>
        <v>0</v>
      </c>
      <c r="H16" s="96">
        <f>設定!G16</f>
        <v>0</v>
      </c>
      <c r="I16" s="105"/>
      <c r="J16" s="69" t="s">
        <v>223</v>
      </c>
      <c r="K16" s="72"/>
      <c r="L16" s="72"/>
      <c r="N16" s="10"/>
    </row>
    <row r="17" spans="2:14" ht="18.75" customHeight="1">
      <c r="B17" s="69">
        <v>2021</v>
      </c>
      <c r="C17" s="69">
        <v>10</v>
      </c>
      <c r="D17" s="69">
        <v>1</v>
      </c>
      <c r="E17" s="69">
        <f t="shared" si="0"/>
        <v>40</v>
      </c>
      <c r="F17" s="68" t="s">
        <v>38</v>
      </c>
      <c r="G17" s="62">
        <f>IFERROR(VLOOKUP(F17,設定!B:C,2,0),"")</f>
        <v>0</v>
      </c>
      <c r="H17" s="96">
        <f>設定!G17</f>
        <v>0</v>
      </c>
      <c r="I17" s="105"/>
      <c r="J17" s="69" t="s">
        <v>223</v>
      </c>
      <c r="K17" s="69"/>
      <c r="L17" s="72"/>
      <c r="N17" s="10"/>
    </row>
    <row r="18" spans="2:14" ht="18.75" customHeight="1">
      <c r="B18" s="69">
        <v>2021</v>
      </c>
      <c r="C18" s="72">
        <v>10</v>
      </c>
      <c r="D18" s="72">
        <v>1</v>
      </c>
      <c r="E18" s="69">
        <f t="shared" si="0"/>
        <v>40</v>
      </c>
      <c r="F18" s="71" t="s">
        <v>39</v>
      </c>
      <c r="G18" s="62">
        <f>IFERROR(VLOOKUP(F18,設定!B:C,2,0),"")</f>
        <v>0</v>
      </c>
      <c r="H18" s="96">
        <f>設定!G18</f>
        <v>0</v>
      </c>
      <c r="I18" s="105"/>
      <c r="J18" s="69" t="s">
        <v>223</v>
      </c>
      <c r="K18" s="72"/>
      <c r="L18" s="72"/>
      <c r="N18" s="10"/>
    </row>
    <row r="19" spans="2:14" ht="18.75" customHeight="1">
      <c r="B19" s="69">
        <v>2021</v>
      </c>
      <c r="C19" s="69">
        <v>10</v>
      </c>
      <c r="D19" s="69">
        <v>1</v>
      </c>
      <c r="E19" s="69">
        <f t="shared" si="0"/>
        <v>40</v>
      </c>
      <c r="F19" s="88" t="s">
        <v>40</v>
      </c>
      <c r="G19" s="62">
        <f>IFERROR(VLOOKUP(F19,設定!B:C,2,0),"")</f>
        <v>0</v>
      </c>
      <c r="H19" s="96">
        <f>設定!G19</f>
        <v>0</v>
      </c>
      <c r="I19" s="105"/>
      <c r="J19" s="69" t="s">
        <v>223</v>
      </c>
      <c r="K19" s="72"/>
      <c r="L19" s="72"/>
      <c r="N19" s="10"/>
    </row>
    <row r="20" spans="2:14" ht="18.75" customHeight="1">
      <c r="B20" s="69">
        <v>2021</v>
      </c>
      <c r="C20" s="69">
        <v>10</v>
      </c>
      <c r="D20" s="72">
        <v>1</v>
      </c>
      <c r="E20" s="69">
        <f>IFERROR(WEEKNUM(DATE(B20,C20,D20),1),"")</f>
        <v>40</v>
      </c>
      <c r="F20" s="68" t="s">
        <v>41</v>
      </c>
      <c r="G20" s="62">
        <f>IFERROR(VLOOKUP(F20,設定!B:C,2,0),"")</f>
        <v>0</v>
      </c>
      <c r="H20" s="96">
        <f>設定!G20</f>
        <v>0</v>
      </c>
      <c r="I20" s="105"/>
      <c r="J20" s="69" t="s">
        <v>223</v>
      </c>
      <c r="K20" s="69"/>
      <c r="L20" s="72"/>
      <c r="N20" s="10"/>
    </row>
    <row r="21" spans="2:14" ht="18.75" customHeight="1">
      <c r="B21" s="69">
        <v>2021</v>
      </c>
      <c r="C21" s="72">
        <v>10</v>
      </c>
      <c r="D21" s="69">
        <v>1</v>
      </c>
      <c r="E21" s="69">
        <f>IFERROR(WEEKNUM(DATE(B21,C21,D21),1),"")</f>
        <v>40</v>
      </c>
      <c r="F21" s="71" t="s">
        <v>42</v>
      </c>
      <c r="G21" s="62">
        <f>IFERROR(VLOOKUP(F21,設定!B:C,2,0),"")</f>
        <v>0</v>
      </c>
      <c r="H21" s="96">
        <f>設定!G21</f>
        <v>0</v>
      </c>
      <c r="I21" s="105"/>
      <c r="J21" s="69" t="s">
        <v>223</v>
      </c>
      <c r="K21" s="72"/>
      <c r="L21" s="72"/>
    </row>
    <row r="22" spans="2:14" ht="18.75" customHeight="1">
      <c r="B22" s="69">
        <v>2021</v>
      </c>
      <c r="C22" s="69">
        <v>10</v>
      </c>
      <c r="D22" s="72">
        <v>1</v>
      </c>
      <c r="E22" s="69">
        <f t="shared" si="0"/>
        <v>40</v>
      </c>
      <c r="F22" s="86" t="s">
        <v>43</v>
      </c>
      <c r="G22" s="62">
        <f>IFERROR(VLOOKUP(F22,設定!B:C,2,0),"")</f>
        <v>0</v>
      </c>
      <c r="H22" s="96">
        <f>設定!G22</f>
        <v>0</v>
      </c>
      <c r="I22" s="105"/>
      <c r="J22" s="69" t="s">
        <v>223</v>
      </c>
      <c r="K22" s="72"/>
      <c r="L22" s="72"/>
    </row>
    <row r="23" spans="2:14" ht="18.75" customHeight="1">
      <c r="B23" s="69">
        <v>2021</v>
      </c>
      <c r="C23" s="69">
        <v>10</v>
      </c>
      <c r="D23" s="69">
        <v>1</v>
      </c>
      <c r="E23" s="72">
        <f t="shared" si="0"/>
        <v>40</v>
      </c>
      <c r="F23" s="87" t="s">
        <v>44</v>
      </c>
      <c r="G23" s="62">
        <f>IFERROR(VLOOKUP(F23,設定!B:C,2,0),"")</f>
        <v>0</v>
      </c>
      <c r="H23" s="96">
        <f>設定!G23</f>
        <v>0</v>
      </c>
      <c r="I23" s="105"/>
      <c r="J23" s="69" t="s">
        <v>223</v>
      </c>
      <c r="K23" s="69"/>
      <c r="L23" s="72"/>
    </row>
    <row r="24" spans="2:14" ht="18.75" customHeight="1">
      <c r="B24" s="69">
        <v>2021</v>
      </c>
      <c r="C24" s="72">
        <v>10</v>
      </c>
      <c r="D24" s="72">
        <v>1</v>
      </c>
      <c r="E24" s="72">
        <f t="shared" si="0"/>
        <v>40</v>
      </c>
      <c r="F24" s="71" t="s">
        <v>45</v>
      </c>
      <c r="G24" s="62">
        <f>IFERROR(VLOOKUP(F24,設定!B:C,2,0),"")</f>
        <v>0</v>
      </c>
      <c r="H24" s="96">
        <f>設定!G24</f>
        <v>0</v>
      </c>
      <c r="I24" s="105"/>
      <c r="J24" s="69" t="s">
        <v>223</v>
      </c>
      <c r="K24" s="72"/>
      <c r="L24" s="72"/>
    </row>
    <row r="25" spans="2:14" ht="18.75" customHeight="1">
      <c r="B25" s="69">
        <v>2021</v>
      </c>
      <c r="C25" s="69">
        <v>10</v>
      </c>
      <c r="D25" s="69">
        <v>1</v>
      </c>
      <c r="E25" s="72">
        <f t="shared" si="0"/>
        <v>40</v>
      </c>
      <c r="F25" s="86" t="s">
        <v>46</v>
      </c>
      <c r="G25" s="62">
        <f>IFERROR(VLOOKUP(F25,設定!B:C,2,0),"")</f>
        <v>0</v>
      </c>
      <c r="H25" s="96">
        <f>設定!G25</f>
        <v>0</v>
      </c>
      <c r="I25" s="105"/>
      <c r="J25" s="69" t="s">
        <v>223</v>
      </c>
      <c r="K25" s="72"/>
      <c r="L25" s="72"/>
    </row>
    <row r="26" spans="2:14" ht="18.75" customHeight="1">
      <c r="B26" s="69">
        <v>2021</v>
      </c>
      <c r="C26" s="69">
        <v>10</v>
      </c>
      <c r="D26" s="72">
        <v>1</v>
      </c>
      <c r="E26" s="72">
        <f t="shared" si="0"/>
        <v>40</v>
      </c>
      <c r="F26" s="87" t="s">
        <v>47</v>
      </c>
      <c r="G26" s="62">
        <f>IFERROR(VLOOKUP(F26,設定!B:C,2,0),"")</f>
        <v>0</v>
      </c>
      <c r="H26" s="96">
        <f>設定!G26</f>
        <v>0</v>
      </c>
      <c r="I26" s="105"/>
      <c r="J26" s="69" t="s">
        <v>223</v>
      </c>
      <c r="K26" s="69"/>
      <c r="L26" s="72"/>
    </row>
    <row r="27" spans="2:14" ht="18.75" customHeight="1">
      <c r="B27" s="69">
        <v>2021</v>
      </c>
      <c r="C27" s="72">
        <v>10</v>
      </c>
      <c r="D27" s="69">
        <v>1</v>
      </c>
      <c r="E27" s="72">
        <f t="shared" si="0"/>
        <v>40</v>
      </c>
      <c r="F27" s="71" t="s">
        <v>48</v>
      </c>
      <c r="G27" s="62">
        <f>IFERROR(VLOOKUP(F27,設定!B:C,2,0),"")</f>
        <v>0</v>
      </c>
      <c r="H27" s="96">
        <f>設定!G27</f>
        <v>0</v>
      </c>
      <c r="I27" s="105"/>
      <c r="J27" s="69" t="s">
        <v>223</v>
      </c>
      <c r="K27" s="72"/>
      <c r="L27" s="72"/>
    </row>
    <row r="28" spans="2:14" ht="18.75" customHeight="1">
      <c r="B28" s="69">
        <v>2021</v>
      </c>
      <c r="C28" s="69">
        <v>10</v>
      </c>
      <c r="D28" s="72">
        <v>1</v>
      </c>
      <c r="E28" s="72">
        <f t="shared" si="0"/>
        <v>40</v>
      </c>
      <c r="F28" s="86" t="s">
        <v>49</v>
      </c>
      <c r="G28" s="62">
        <f>IFERROR(VLOOKUP(F28,設定!B:C,2,0),"")</f>
        <v>0</v>
      </c>
      <c r="H28" s="96">
        <f>設定!G28</f>
        <v>0</v>
      </c>
      <c r="I28" s="105"/>
      <c r="J28" s="69" t="s">
        <v>223</v>
      </c>
      <c r="K28" s="72"/>
      <c r="L28" s="72"/>
    </row>
    <row r="29" spans="2:14" ht="18.75" customHeight="1">
      <c r="B29" s="69">
        <v>2021</v>
      </c>
      <c r="C29" s="69">
        <v>10</v>
      </c>
      <c r="D29" s="69">
        <v>1</v>
      </c>
      <c r="E29" s="72">
        <f t="shared" si="0"/>
        <v>40</v>
      </c>
      <c r="F29" s="87" t="s">
        <v>50</v>
      </c>
      <c r="G29" s="62">
        <f>IFERROR(VLOOKUP(F29,設定!B:C,2,0),"")</f>
        <v>0</v>
      </c>
      <c r="H29" s="96">
        <f>設定!G29</f>
        <v>0</v>
      </c>
      <c r="I29" s="105"/>
      <c r="J29" s="69" t="s">
        <v>223</v>
      </c>
      <c r="K29" s="69"/>
      <c r="L29" s="72"/>
    </row>
    <row r="30" spans="2:14" ht="18.75" customHeight="1">
      <c r="B30" s="69">
        <v>2021</v>
      </c>
      <c r="C30" s="72">
        <v>10</v>
      </c>
      <c r="D30" s="72">
        <v>1</v>
      </c>
      <c r="E30" s="72">
        <f t="shared" si="0"/>
        <v>40</v>
      </c>
      <c r="F30" s="71" t="s">
        <v>51</v>
      </c>
      <c r="G30" s="62">
        <f>IFERROR(VLOOKUP(F30,設定!B:C,2,0),"")</f>
        <v>0</v>
      </c>
      <c r="H30" s="96">
        <f>設定!G30</f>
        <v>0</v>
      </c>
      <c r="I30" s="105"/>
      <c r="J30" s="69" t="s">
        <v>223</v>
      </c>
      <c r="K30" s="72"/>
      <c r="L30" s="72"/>
    </row>
    <row r="31" spans="2:14" ht="18.75" customHeight="1">
      <c r="B31" s="69">
        <v>2021</v>
      </c>
      <c r="C31" s="69">
        <v>10</v>
      </c>
      <c r="D31" s="69">
        <v>1</v>
      </c>
      <c r="E31" s="72">
        <f t="shared" si="0"/>
        <v>40</v>
      </c>
      <c r="F31" s="88" t="s">
        <v>52</v>
      </c>
      <c r="G31" s="62">
        <f>IFERROR(VLOOKUP(F31,設定!B:C,2,0),"")</f>
        <v>0</v>
      </c>
      <c r="H31" s="96">
        <f>設定!G31</f>
        <v>0</v>
      </c>
      <c r="I31" s="105"/>
      <c r="J31" s="69" t="s">
        <v>223</v>
      </c>
      <c r="K31" s="72"/>
      <c r="L31" s="72"/>
    </row>
    <row r="32" spans="2:14" ht="18.75" customHeight="1">
      <c r="B32" s="69">
        <v>2021</v>
      </c>
      <c r="C32" s="69">
        <v>10</v>
      </c>
      <c r="D32" s="72">
        <v>1</v>
      </c>
      <c r="E32" s="72">
        <f t="shared" si="0"/>
        <v>40</v>
      </c>
      <c r="F32" s="68" t="s">
        <v>53</v>
      </c>
      <c r="G32" s="62">
        <f>IFERROR(VLOOKUP(F32,設定!B:C,2,0),"")</f>
        <v>0</v>
      </c>
      <c r="H32" s="96">
        <f>設定!G32</f>
        <v>0</v>
      </c>
      <c r="I32" s="105"/>
      <c r="J32" s="69" t="s">
        <v>223</v>
      </c>
      <c r="K32" s="69"/>
      <c r="L32" s="72"/>
    </row>
    <row r="33" spans="2:12" ht="18.75" customHeight="1">
      <c r="B33" s="69">
        <v>2021</v>
      </c>
      <c r="C33" s="72">
        <v>10</v>
      </c>
      <c r="D33" s="69">
        <v>1</v>
      </c>
      <c r="E33" s="72">
        <f t="shared" si="0"/>
        <v>40</v>
      </c>
      <c r="F33" s="71" t="s">
        <v>54</v>
      </c>
      <c r="G33" s="62">
        <f>IFERROR(VLOOKUP(F33,設定!B:C,2,0),"")</f>
        <v>0</v>
      </c>
      <c r="H33" s="96">
        <f>設定!G33</f>
        <v>0</v>
      </c>
      <c r="I33" s="105"/>
      <c r="J33" s="69" t="s">
        <v>223</v>
      </c>
      <c r="K33" s="72"/>
      <c r="L33" s="72"/>
    </row>
    <row r="34" spans="2:12" ht="18.75" customHeight="1">
      <c r="B34" s="69">
        <v>2021</v>
      </c>
      <c r="C34" s="69">
        <v>10</v>
      </c>
      <c r="D34" s="72">
        <v>1</v>
      </c>
      <c r="E34" s="72">
        <f t="shared" si="0"/>
        <v>40</v>
      </c>
      <c r="F34" s="88" t="s">
        <v>55</v>
      </c>
      <c r="G34" s="62">
        <f>IFERROR(VLOOKUP(F34,設定!B:C,2,0),"")</f>
        <v>0</v>
      </c>
      <c r="H34" s="96">
        <f>設定!G34</f>
        <v>0</v>
      </c>
      <c r="I34" s="105"/>
      <c r="J34" s="69" t="s">
        <v>223</v>
      </c>
      <c r="K34" s="72"/>
      <c r="L34" s="72"/>
    </row>
    <row r="35" spans="2:12" ht="18.75" customHeight="1">
      <c r="B35" s="69">
        <v>2021</v>
      </c>
      <c r="C35" s="69">
        <v>10</v>
      </c>
      <c r="D35" s="69">
        <v>1</v>
      </c>
      <c r="E35" s="72">
        <f t="shared" si="0"/>
        <v>40</v>
      </c>
      <c r="F35" s="68" t="s">
        <v>56</v>
      </c>
      <c r="G35" s="62">
        <f>IFERROR(VLOOKUP(F35,設定!B:C,2,0),"")</f>
        <v>0</v>
      </c>
      <c r="H35" s="96">
        <f>設定!G35</f>
        <v>0</v>
      </c>
      <c r="I35" s="105"/>
      <c r="J35" s="69" t="s">
        <v>223</v>
      </c>
      <c r="K35" s="69"/>
      <c r="L35" s="72"/>
    </row>
    <row r="36" spans="2:12" ht="18.75" customHeight="1">
      <c r="B36" s="69">
        <v>2021</v>
      </c>
      <c r="C36" s="72">
        <v>10</v>
      </c>
      <c r="D36" s="72">
        <v>1</v>
      </c>
      <c r="E36" s="72">
        <f t="shared" si="0"/>
        <v>40</v>
      </c>
      <c r="F36" s="71" t="s">
        <v>57</v>
      </c>
      <c r="G36" s="62">
        <f>IFERROR(VLOOKUP(F36,設定!B:C,2,0),"")</f>
        <v>0</v>
      </c>
      <c r="H36" s="96">
        <f>設定!G36</f>
        <v>0</v>
      </c>
      <c r="I36" s="105"/>
      <c r="J36" s="69" t="s">
        <v>223</v>
      </c>
      <c r="K36" s="72"/>
      <c r="L36" s="72"/>
    </row>
    <row r="37" spans="2:12" ht="18.75" customHeight="1">
      <c r="B37" s="69">
        <v>2021</v>
      </c>
      <c r="C37" s="69">
        <v>10</v>
      </c>
      <c r="D37" s="69">
        <v>1</v>
      </c>
      <c r="E37" s="72">
        <f t="shared" si="0"/>
        <v>40</v>
      </c>
      <c r="F37" s="88" t="s">
        <v>58</v>
      </c>
      <c r="G37" s="62">
        <f>IFERROR(VLOOKUP(F37,設定!B:C,2,0),"")</f>
        <v>0</v>
      </c>
      <c r="H37" s="96">
        <f>設定!G37</f>
        <v>0</v>
      </c>
      <c r="I37" s="105"/>
      <c r="J37" s="69" t="s">
        <v>223</v>
      </c>
      <c r="K37" s="72"/>
      <c r="L37" s="72"/>
    </row>
    <row r="38" spans="2:12" ht="18.75" customHeight="1">
      <c r="B38" s="69">
        <v>2021</v>
      </c>
      <c r="C38" s="69">
        <v>10</v>
      </c>
      <c r="D38" s="72">
        <v>1</v>
      </c>
      <c r="E38" s="72">
        <f t="shared" si="0"/>
        <v>40</v>
      </c>
      <c r="F38" s="68" t="s">
        <v>59</v>
      </c>
      <c r="G38" s="62">
        <f>IFERROR(VLOOKUP(F38,設定!B:C,2,0),"")</f>
        <v>0</v>
      </c>
      <c r="H38" s="96">
        <f>設定!G38</f>
        <v>0</v>
      </c>
      <c r="I38" s="105"/>
      <c r="J38" s="69" t="s">
        <v>223</v>
      </c>
      <c r="K38" s="69"/>
      <c r="L38" s="72"/>
    </row>
    <row r="39" spans="2:12" ht="18.75" customHeight="1">
      <c r="B39" s="69">
        <v>2021</v>
      </c>
      <c r="C39" s="72">
        <v>10</v>
      </c>
      <c r="D39" s="69">
        <v>1</v>
      </c>
      <c r="E39" s="72">
        <f t="shared" si="0"/>
        <v>40</v>
      </c>
      <c r="F39" s="71" t="s">
        <v>60</v>
      </c>
      <c r="G39" s="62">
        <f>IFERROR(VLOOKUP(F39,設定!B:C,2,0),"")</f>
        <v>0</v>
      </c>
      <c r="H39" s="96">
        <f>設定!G39</f>
        <v>0</v>
      </c>
      <c r="I39" s="105"/>
      <c r="J39" s="69" t="s">
        <v>223</v>
      </c>
      <c r="K39" s="72"/>
      <c r="L39" s="72"/>
    </row>
    <row r="40" spans="2:12" ht="18.75" customHeight="1">
      <c r="B40" s="69">
        <v>2021</v>
      </c>
      <c r="C40" s="69">
        <v>10</v>
      </c>
      <c r="D40" s="72">
        <v>1</v>
      </c>
      <c r="E40" s="72">
        <f t="shared" si="0"/>
        <v>40</v>
      </c>
      <c r="F40" s="88" t="s">
        <v>61</v>
      </c>
      <c r="G40" s="62">
        <f>IFERROR(VLOOKUP(F40,設定!B:C,2,0),"")</f>
        <v>0</v>
      </c>
      <c r="H40" s="96">
        <f>設定!G40</f>
        <v>0</v>
      </c>
      <c r="I40" s="105"/>
      <c r="J40" s="69" t="s">
        <v>223</v>
      </c>
      <c r="K40" s="72"/>
      <c r="L40" s="72"/>
    </row>
    <row r="41" spans="2:12" ht="18.75" customHeight="1">
      <c r="B41" s="69">
        <v>2021</v>
      </c>
      <c r="C41" s="69">
        <v>10</v>
      </c>
      <c r="D41" s="69">
        <v>1</v>
      </c>
      <c r="E41" s="72">
        <f t="shared" si="0"/>
        <v>40</v>
      </c>
      <c r="F41" s="68" t="s">
        <v>62</v>
      </c>
      <c r="G41" s="62">
        <f>IFERROR(VLOOKUP(F41,設定!B:C,2,0),"")</f>
        <v>0</v>
      </c>
      <c r="H41" s="96">
        <f>設定!G41</f>
        <v>0</v>
      </c>
      <c r="I41" s="105"/>
      <c r="J41" s="69" t="s">
        <v>223</v>
      </c>
      <c r="K41" s="69"/>
      <c r="L41" s="72"/>
    </row>
    <row r="42" spans="2:12" ht="18.75" customHeight="1">
      <c r="B42" s="69">
        <v>2021</v>
      </c>
      <c r="C42" s="72">
        <v>10</v>
      </c>
      <c r="D42" s="72">
        <v>1</v>
      </c>
      <c r="E42" s="72">
        <f t="shared" si="0"/>
        <v>40</v>
      </c>
      <c r="F42" s="71" t="s">
        <v>63</v>
      </c>
      <c r="G42" s="62">
        <f>IFERROR(VLOOKUP(F42,設定!B:C,2,0),"")</f>
        <v>0</v>
      </c>
      <c r="H42" s="96">
        <f>設定!G42</f>
        <v>0</v>
      </c>
      <c r="I42" s="105"/>
      <c r="J42" s="69" t="s">
        <v>223</v>
      </c>
      <c r="K42" s="72"/>
      <c r="L42" s="72"/>
    </row>
    <row r="43" spans="2:12" ht="18.75" customHeight="1">
      <c r="B43" s="69">
        <v>2021</v>
      </c>
      <c r="C43" s="69">
        <v>10</v>
      </c>
      <c r="D43" s="69">
        <v>1</v>
      </c>
      <c r="E43" s="72">
        <f t="shared" si="0"/>
        <v>40</v>
      </c>
      <c r="F43" s="88" t="s">
        <v>64</v>
      </c>
      <c r="G43" s="62">
        <f>IFERROR(VLOOKUP(F43,設定!B:C,2,0),"")</f>
        <v>0</v>
      </c>
      <c r="H43" s="96">
        <f>設定!G43</f>
        <v>0</v>
      </c>
      <c r="I43" s="105"/>
      <c r="J43" s="69" t="s">
        <v>223</v>
      </c>
      <c r="K43" s="72"/>
      <c r="L43" s="72"/>
    </row>
    <row r="44" spans="2:12" ht="18.75" customHeight="1">
      <c r="B44" s="69">
        <v>2021</v>
      </c>
      <c r="C44" s="69">
        <v>10</v>
      </c>
      <c r="D44" s="76">
        <v>1</v>
      </c>
      <c r="E44" s="76">
        <f t="shared" si="0"/>
        <v>40</v>
      </c>
      <c r="F44" s="68" t="s">
        <v>65</v>
      </c>
      <c r="G44" s="62">
        <f>IFERROR(VLOOKUP(F44,設定!B:C,2,0),"")</f>
        <v>0</v>
      </c>
      <c r="H44" s="96">
        <f>設定!G44</f>
        <v>0</v>
      </c>
      <c r="I44" s="106"/>
      <c r="J44" s="69" t="s">
        <v>223</v>
      </c>
      <c r="K44" s="69"/>
      <c r="L44" s="76"/>
    </row>
    <row r="45" spans="2:12" ht="18.75" customHeight="1">
      <c r="B45" s="69">
        <v>2021</v>
      </c>
      <c r="C45" s="72">
        <v>10</v>
      </c>
      <c r="D45" s="69">
        <v>1</v>
      </c>
      <c r="E45" s="69">
        <f t="shared" si="0"/>
        <v>40</v>
      </c>
      <c r="F45" s="71" t="s">
        <v>66</v>
      </c>
      <c r="G45" s="62">
        <f>IFERROR(VLOOKUP(F45,設定!B:C,2,0),"")</f>
        <v>0</v>
      </c>
      <c r="H45" s="96">
        <f>設定!G45</f>
        <v>0</v>
      </c>
      <c r="I45" s="107"/>
      <c r="J45" s="69" t="s">
        <v>223</v>
      </c>
      <c r="K45" s="72"/>
      <c r="L45" s="69"/>
    </row>
    <row r="46" spans="2:12" ht="18.75" customHeight="1">
      <c r="B46" s="69">
        <v>2021</v>
      </c>
      <c r="C46" s="69">
        <v>10</v>
      </c>
      <c r="D46" s="69">
        <v>1</v>
      </c>
      <c r="E46" s="72">
        <f t="shared" si="0"/>
        <v>40</v>
      </c>
      <c r="F46" s="88" t="s">
        <v>67</v>
      </c>
      <c r="G46" s="62">
        <f>IFERROR(VLOOKUP(F46,設定!B:C,2,0),"")</f>
        <v>0</v>
      </c>
      <c r="H46" s="96">
        <f>設定!G46</f>
        <v>0</v>
      </c>
      <c r="I46" s="105"/>
      <c r="J46" s="69" t="s">
        <v>223</v>
      </c>
      <c r="K46" s="72"/>
      <c r="L46" s="72"/>
    </row>
    <row r="47" spans="2:12" ht="18.75" customHeight="1">
      <c r="B47" s="69">
        <v>2021</v>
      </c>
      <c r="C47" s="69">
        <v>10</v>
      </c>
      <c r="D47" s="69">
        <v>1</v>
      </c>
      <c r="E47" s="72">
        <f t="shared" si="0"/>
        <v>40</v>
      </c>
      <c r="F47" s="68" t="s">
        <v>127</v>
      </c>
      <c r="G47" s="62">
        <f>IFERROR(VLOOKUP(F47,設定!B:C,2,0),"")</f>
        <v>0</v>
      </c>
      <c r="H47" s="96">
        <f>設定!G105</f>
        <v>0</v>
      </c>
      <c r="I47" s="105"/>
      <c r="J47" s="69" t="s">
        <v>223</v>
      </c>
      <c r="K47" s="69"/>
      <c r="L47" s="72"/>
    </row>
    <row r="48" spans="2:12" ht="18.75" customHeight="1">
      <c r="B48" s="69">
        <v>2021</v>
      </c>
      <c r="C48" s="72">
        <v>10</v>
      </c>
      <c r="D48" s="69">
        <v>1</v>
      </c>
      <c r="E48" s="72">
        <f t="shared" si="0"/>
        <v>40</v>
      </c>
      <c r="F48" s="88" t="s">
        <v>128</v>
      </c>
      <c r="G48" s="62">
        <f>IFERROR(VLOOKUP(F48,設定!B:C,2,0),"")</f>
        <v>0</v>
      </c>
      <c r="H48" s="96">
        <f>設定!G106</f>
        <v>0</v>
      </c>
      <c r="I48" s="105"/>
      <c r="J48" s="69" t="s">
        <v>223</v>
      </c>
      <c r="K48" s="72"/>
      <c r="L48" s="72"/>
    </row>
    <row r="49" spans="2:12" ht="18.75" customHeight="1">
      <c r="B49" s="69">
        <v>2021</v>
      </c>
      <c r="C49" s="69">
        <v>10</v>
      </c>
      <c r="D49" s="69">
        <v>1</v>
      </c>
      <c r="E49" s="72">
        <f t="shared" si="0"/>
        <v>40</v>
      </c>
      <c r="F49" s="68" t="s">
        <v>129</v>
      </c>
      <c r="G49" s="62">
        <f>IFERROR(VLOOKUP(F49,設定!B:C,2,0),"")</f>
        <v>0</v>
      </c>
      <c r="H49" s="96">
        <f>設定!G107</f>
        <v>0</v>
      </c>
      <c r="I49" s="105"/>
      <c r="J49" s="69" t="s">
        <v>223</v>
      </c>
      <c r="K49" s="72"/>
      <c r="L49" s="72"/>
    </row>
    <row r="50" spans="2:12" ht="18.75" customHeight="1">
      <c r="B50" s="69">
        <v>2021</v>
      </c>
      <c r="C50" s="69">
        <v>10</v>
      </c>
      <c r="D50" s="69">
        <v>1</v>
      </c>
      <c r="E50" s="72">
        <f t="shared" si="0"/>
        <v>40</v>
      </c>
      <c r="F50" s="88" t="s">
        <v>130</v>
      </c>
      <c r="G50" s="62">
        <f>IFERROR(VLOOKUP(F50,設定!B:C,2,0),"")</f>
        <v>0</v>
      </c>
      <c r="H50" s="96">
        <f>設定!G108</f>
        <v>0</v>
      </c>
      <c r="I50" s="105"/>
      <c r="J50" s="69" t="s">
        <v>223</v>
      </c>
      <c r="K50" s="69"/>
      <c r="L50" s="72"/>
    </row>
    <row r="51" spans="2:12" ht="18.75" customHeight="1">
      <c r="B51" s="69">
        <v>2021</v>
      </c>
      <c r="C51" s="72">
        <v>10</v>
      </c>
      <c r="D51" s="69">
        <v>1</v>
      </c>
      <c r="E51" s="72">
        <f t="shared" si="0"/>
        <v>40</v>
      </c>
      <c r="F51" s="68" t="s">
        <v>131</v>
      </c>
      <c r="G51" s="62">
        <f>IFERROR(VLOOKUP(F51,設定!B:C,2,0),"")</f>
        <v>0</v>
      </c>
      <c r="H51" s="96">
        <f>設定!G109</f>
        <v>0</v>
      </c>
      <c r="I51" s="105"/>
      <c r="J51" s="69" t="s">
        <v>223</v>
      </c>
      <c r="K51" s="72"/>
      <c r="L51" s="72"/>
    </row>
    <row r="52" spans="2:12" ht="18.75" customHeight="1">
      <c r="B52" s="69">
        <v>2021</v>
      </c>
      <c r="C52" s="69">
        <v>10</v>
      </c>
      <c r="D52" s="69">
        <v>1</v>
      </c>
      <c r="E52" s="72">
        <f t="shared" si="0"/>
        <v>40</v>
      </c>
      <c r="F52" s="86" t="s">
        <v>132</v>
      </c>
      <c r="G52" s="62">
        <f>IFERROR(VLOOKUP(F52,設定!B:C,2,0),"")</f>
        <v>0</v>
      </c>
      <c r="H52" s="96">
        <f>設定!G110</f>
        <v>0</v>
      </c>
      <c r="I52" s="105"/>
      <c r="J52" s="69" t="s">
        <v>223</v>
      </c>
      <c r="K52" s="72"/>
      <c r="L52" s="72"/>
    </row>
    <row r="53" spans="2:12" ht="18.75" customHeight="1">
      <c r="B53" s="69">
        <v>2021</v>
      </c>
      <c r="C53" s="69">
        <v>10</v>
      </c>
      <c r="D53" s="69">
        <v>1</v>
      </c>
      <c r="E53" s="72">
        <f t="shared" si="0"/>
        <v>40</v>
      </c>
      <c r="F53" s="87" t="s">
        <v>133</v>
      </c>
      <c r="G53" s="62">
        <f>IFERROR(VLOOKUP(F53,設定!B:C,2,0),"")</f>
        <v>0</v>
      </c>
      <c r="H53" s="96">
        <f>設定!G111</f>
        <v>0</v>
      </c>
      <c r="I53" s="105"/>
      <c r="J53" s="69" t="s">
        <v>223</v>
      </c>
      <c r="K53" s="69"/>
      <c r="L53" s="72"/>
    </row>
    <row r="54" spans="2:12" ht="18.75" customHeight="1">
      <c r="B54" s="69">
        <v>2021</v>
      </c>
      <c r="C54" s="72">
        <v>10</v>
      </c>
      <c r="D54" s="69">
        <v>1</v>
      </c>
      <c r="E54" s="72">
        <f t="shared" si="0"/>
        <v>40</v>
      </c>
      <c r="F54" s="71" t="s">
        <v>134</v>
      </c>
      <c r="G54" s="62">
        <f>IFERROR(VLOOKUP(F54,設定!B:C,2,0),"")</f>
        <v>0</v>
      </c>
      <c r="H54" s="96">
        <f>設定!G112</f>
        <v>0</v>
      </c>
      <c r="I54" s="105"/>
      <c r="J54" s="69" t="s">
        <v>223</v>
      </c>
      <c r="K54" s="72"/>
      <c r="L54" s="72"/>
    </row>
    <row r="55" spans="2:12" ht="18.75" customHeight="1" thickBot="1">
      <c r="B55" s="89">
        <v>2021</v>
      </c>
      <c r="C55" s="89">
        <v>10</v>
      </c>
      <c r="D55" s="89">
        <v>1</v>
      </c>
      <c r="E55" s="89">
        <f t="shared" si="0"/>
        <v>40</v>
      </c>
      <c r="F55" s="90" t="s">
        <v>148</v>
      </c>
      <c r="G55" s="65">
        <f>IFERROR(VLOOKUP(F55,設定!B:C,2,0),"")</f>
        <v>0</v>
      </c>
      <c r="H55" s="97">
        <f>設定!G113</f>
        <v>0</v>
      </c>
      <c r="I55" s="108"/>
      <c r="J55" s="89" t="s">
        <v>224</v>
      </c>
      <c r="K55" s="89"/>
      <c r="L55" s="89"/>
    </row>
    <row r="56" spans="2:12" ht="18.75" customHeight="1" thickTop="1">
      <c r="B56" s="69">
        <v>2021</v>
      </c>
      <c r="C56" s="69">
        <v>10</v>
      </c>
      <c r="D56" s="69">
        <v>1</v>
      </c>
      <c r="E56" s="69">
        <f t="shared" si="0"/>
        <v>40</v>
      </c>
      <c r="F56" s="68" t="s">
        <v>26</v>
      </c>
      <c r="G56" s="64" t="str">
        <f>IFERROR(VLOOKUP(F56,設定!B:C,2,0),"")</f>
        <v>A</v>
      </c>
      <c r="H56" s="69">
        <v>240</v>
      </c>
      <c r="I56" s="69"/>
      <c r="J56" s="69"/>
      <c r="K56" s="69"/>
      <c r="L56" s="69"/>
    </row>
    <row r="57" spans="2:12" ht="18.75" customHeight="1">
      <c r="B57" s="72"/>
      <c r="C57" s="72"/>
      <c r="D57" s="72"/>
      <c r="E57" s="72"/>
      <c r="F57" s="71"/>
      <c r="G57" s="62" t="str">
        <f>IFERROR(VLOOKUP(F57,設定!B:C,2,0),"")</f>
        <v/>
      </c>
      <c r="H57" s="72"/>
      <c r="I57" s="72"/>
      <c r="J57" s="72"/>
      <c r="K57" s="72"/>
      <c r="L57" s="72"/>
    </row>
    <row r="58" spans="2:12" ht="18.75" customHeight="1">
      <c r="B58" s="69"/>
      <c r="C58" s="69"/>
      <c r="D58" s="72"/>
      <c r="E58" s="72"/>
      <c r="F58" s="71"/>
      <c r="G58" s="62" t="str">
        <f>IFERROR(VLOOKUP(F58,設定!B:C,2,0),"")</f>
        <v/>
      </c>
      <c r="H58" s="72"/>
      <c r="I58" s="72"/>
      <c r="J58" s="72"/>
      <c r="K58" s="72"/>
      <c r="L58" s="72"/>
    </row>
    <row r="59" spans="2:12" ht="18.75" customHeight="1">
      <c r="B59" s="72"/>
      <c r="C59" s="72"/>
      <c r="D59" s="72"/>
      <c r="E59" s="72"/>
      <c r="F59" s="71"/>
      <c r="G59" s="62" t="str">
        <f>IFERROR(VLOOKUP(F59,設定!B:C,2,0),"")</f>
        <v/>
      </c>
      <c r="H59" s="72"/>
      <c r="I59" s="72"/>
      <c r="J59" s="72"/>
      <c r="K59" s="72"/>
      <c r="L59" s="72"/>
    </row>
    <row r="60" spans="2:12" ht="18.75" customHeight="1">
      <c r="B60" s="69"/>
      <c r="C60" s="69"/>
      <c r="D60" s="72"/>
      <c r="E60" s="72"/>
      <c r="F60" s="71"/>
      <c r="G60" s="62" t="str">
        <f>IFERROR(VLOOKUP(F60,設定!B:C,2,0),"")</f>
        <v/>
      </c>
      <c r="H60" s="72"/>
      <c r="I60" s="72"/>
      <c r="J60" s="72"/>
      <c r="K60" s="72"/>
      <c r="L60" s="72"/>
    </row>
    <row r="61" spans="2:12" ht="18.75" customHeight="1">
      <c r="B61" s="72"/>
      <c r="C61" s="72"/>
      <c r="D61" s="72"/>
      <c r="E61" s="72"/>
      <c r="F61" s="71"/>
      <c r="G61" s="62" t="str">
        <f>IFERROR(VLOOKUP(F61,設定!B:C,2,0),"")</f>
        <v/>
      </c>
      <c r="H61" s="72"/>
      <c r="I61" s="72"/>
      <c r="J61" s="72"/>
      <c r="K61" s="72"/>
      <c r="L61" s="72"/>
    </row>
    <row r="62" spans="2:12" ht="18.75" customHeight="1">
      <c r="B62" s="69"/>
      <c r="C62" s="69"/>
      <c r="D62" s="72"/>
      <c r="E62" s="72"/>
      <c r="F62" s="71"/>
      <c r="G62" s="62" t="str">
        <f>IFERROR(VLOOKUP(F62,設定!B:C,2,0),"")</f>
        <v/>
      </c>
      <c r="H62" s="72"/>
      <c r="I62" s="72"/>
      <c r="J62" s="72"/>
      <c r="K62" s="72"/>
      <c r="L62" s="72"/>
    </row>
    <row r="63" spans="2:12" ht="18.75" customHeight="1">
      <c r="B63" s="72"/>
      <c r="C63" s="72"/>
      <c r="D63" s="72"/>
      <c r="E63" s="72"/>
      <c r="F63" s="71"/>
      <c r="G63" s="62" t="str">
        <f>IFERROR(VLOOKUP(F63,設定!B:C,2,0),"")</f>
        <v/>
      </c>
      <c r="H63" s="72"/>
      <c r="I63" s="72"/>
      <c r="J63" s="72"/>
      <c r="K63" s="72"/>
      <c r="L63" s="72"/>
    </row>
    <row r="64" spans="2:12" ht="18.75" customHeight="1">
      <c r="B64" s="69"/>
      <c r="C64" s="69"/>
      <c r="D64" s="72"/>
      <c r="E64" s="72"/>
      <c r="F64" s="71"/>
      <c r="G64" s="62" t="str">
        <f>IFERROR(VLOOKUP(F64,設定!B:C,2,0),"")</f>
        <v/>
      </c>
      <c r="H64" s="72"/>
      <c r="I64" s="72"/>
      <c r="J64" s="72"/>
      <c r="K64" s="72"/>
      <c r="L64" s="72"/>
    </row>
    <row r="65" spans="2:12" ht="18.75" customHeight="1">
      <c r="B65" s="72"/>
      <c r="C65" s="72"/>
      <c r="D65" s="72"/>
      <c r="E65" s="72"/>
      <c r="F65" s="71"/>
      <c r="G65" s="62" t="str">
        <f>IFERROR(VLOOKUP(F65,設定!B:C,2,0),"")</f>
        <v/>
      </c>
      <c r="H65" s="72"/>
      <c r="I65" s="72"/>
      <c r="J65" s="72"/>
      <c r="K65" s="72"/>
      <c r="L65" s="72"/>
    </row>
    <row r="66" spans="2:12" ht="18.75" customHeight="1">
      <c r="B66" s="69"/>
      <c r="C66" s="69"/>
      <c r="D66" s="72"/>
      <c r="E66" s="72"/>
      <c r="F66" s="71"/>
      <c r="G66" s="62" t="str">
        <f>IFERROR(VLOOKUP(F66,設定!B:C,2,0),"")</f>
        <v/>
      </c>
      <c r="H66" s="72"/>
      <c r="I66" s="72"/>
      <c r="J66" s="72"/>
      <c r="K66" s="72"/>
      <c r="L66" s="72"/>
    </row>
    <row r="67" spans="2:12" ht="18.75" customHeight="1">
      <c r="B67" s="72"/>
      <c r="C67" s="72"/>
      <c r="D67" s="72"/>
      <c r="E67" s="72"/>
      <c r="F67" s="71"/>
      <c r="G67" s="62" t="str">
        <f>IFERROR(VLOOKUP(F67,設定!B:C,2,0),"")</f>
        <v/>
      </c>
      <c r="H67" s="72"/>
      <c r="I67" s="72"/>
      <c r="J67" s="72"/>
      <c r="K67" s="72"/>
      <c r="L67" s="72"/>
    </row>
    <row r="68" spans="2:12" ht="18.75" customHeight="1">
      <c r="B68" s="69"/>
      <c r="C68" s="69"/>
      <c r="D68" s="72"/>
      <c r="E68" s="72"/>
      <c r="F68" s="71"/>
      <c r="G68" s="62" t="str">
        <f>IFERROR(VLOOKUP(F68,設定!B:C,2,0),"")</f>
        <v/>
      </c>
      <c r="H68" s="72"/>
      <c r="I68" s="72"/>
      <c r="J68" s="72"/>
      <c r="K68" s="72"/>
      <c r="L68" s="72"/>
    </row>
    <row r="69" spans="2:12" ht="18.75" customHeight="1">
      <c r="B69" s="72"/>
      <c r="C69" s="72"/>
      <c r="D69" s="72"/>
      <c r="E69" s="72"/>
      <c r="F69" s="71"/>
      <c r="G69" s="62" t="str">
        <f>IFERROR(VLOOKUP(F69,設定!B:C,2,0),"")</f>
        <v/>
      </c>
      <c r="H69" s="72"/>
      <c r="I69" s="72"/>
      <c r="J69" s="72"/>
      <c r="K69" s="72"/>
      <c r="L69" s="72"/>
    </row>
    <row r="70" spans="2:12" ht="18.75" customHeight="1">
      <c r="B70" s="69"/>
      <c r="C70" s="69"/>
      <c r="D70" s="72"/>
      <c r="E70" s="72"/>
      <c r="F70" s="71"/>
      <c r="G70" s="62" t="str">
        <f>IFERROR(VLOOKUP(F70,設定!B:C,2,0),"")</f>
        <v/>
      </c>
      <c r="H70" s="72"/>
      <c r="I70" s="72"/>
      <c r="J70" s="72"/>
      <c r="K70" s="72"/>
      <c r="L70" s="72"/>
    </row>
    <row r="71" spans="2:12" ht="18.75" customHeight="1">
      <c r="B71" s="72"/>
      <c r="C71" s="72"/>
      <c r="D71" s="72"/>
      <c r="E71" s="72"/>
      <c r="F71" s="71"/>
      <c r="G71" s="62" t="str">
        <f>IFERROR(VLOOKUP(F71,設定!B:C,2,0),"")</f>
        <v/>
      </c>
      <c r="H71" s="72"/>
      <c r="I71" s="72"/>
      <c r="J71" s="72"/>
      <c r="K71" s="72"/>
      <c r="L71" s="72"/>
    </row>
    <row r="72" spans="2:12" ht="18.75" customHeight="1">
      <c r="B72" s="69"/>
      <c r="C72" s="69"/>
      <c r="D72" s="72"/>
      <c r="E72" s="72"/>
      <c r="F72" s="71"/>
      <c r="G72" s="62" t="str">
        <f>IFERROR(VLOOKUP(F72,設定!B:C,2,0),"")</f>
        <v/>
      </c>
      <c r="H72" s="72"/>
      <c r="I72" s="72"/>
      <c r="J72" s="72"/>
      <c r="K72" s="72"/>
      <c r="L72" s="72"/>
    </row>
    <row r="73" spans="2:12" ht="18.75" customHeight="1">
      <c r="B73" s="72"/>
      <c r="C73" s="72"/>
      <c r="D73" s="72"/>
      <c r="E73" s="72"/>
      <c r="F73" s="71"/>
      <c r="G73" s="62" t="str">
        <f>IFERROR(VLOOKUP(F73,設定!B:C,2,0),"")</f>
        <v/>
      </c>
      <c r="H73" s="72"/>
      <c r="I73" s="72"/>
      <c r="J73" s="72"/>
      <c r="K73" s="72"/>
      <c r="L73" s="72"/>
    </row>
    <row r="74" spans="2:12" ht="18.75" customHeight="1">
      <c r="B74" s="69"/>
      <c r="C74" s="69"/>
      <c r="D74" s="72"/>
      <c r="E74" s="72"/>
      <c r="F74" s="71"/>
      <c r="G74" s="62" t="str">
        <f>IFERROR(VLOOKUP(F74,設定!B:C,2,0),"")</f>
        <v/>
      </c>
      <c r="H74" s="72"/>
      <c r="I74" s="72"/>
      <c r="J74" s="72"/>
      <c r="K74" s="72"/>
      <c r="L74" s="72"/>
    </row>
    <row r="75" spans="2:12" ht="18.75" customHeight="1">
      <c r="B75" s="72"/>
      <c r="C75" s="72"/>
      <c r="D75" s="72"/>
      <c r="E75" s="72"/>
      <c r="F75" s="71"/>
      <c r="G75" s="62" t="str">
        <f>IFERROR(VLOOKUP(F75,設定!B:C,2,0),"")</f>
        <v/>
      </c>
      <c r="H75" s="72"/>
      <c r="I75" s="72"/>
      <c r="J75" s="75"/>
      <c r="K75" s="72"/>
      <c r="L75" s="72"/>
    </row>
    <row r="76" spans="2:12" ht="18.75" customHeight="1">
      <c r="B76" s="69"/>
      <c r="C76" s="69"/>
      <c r="D76" s="72"/>
      <c r="E76" s="72"/>
      <c r="F76" s="71"/>
      <c r="G76" s="62" t="str">
        <f>IFERROR(VLOOKUP(F76,設定!B:C,2,0),"")</f>
        <v/>
      </c>
      <c r="H76" s="72"/>
      <c r="I76" s="72"/>
      <c r="J76" s="75"/>
      <c r="K76" s="72"/>
      <c r="L76" s="72"/>
    </row>
    <row r="77" spans="2:12" ht="18.75" customHeight="1">
      <c r="B77" s="72"/>
      <c r="C77" s="72"/>
      <c r="D77" s="72"/>
      <c r="E77" s="72"/>
      <c r="F77" s="71"/>
      <c r="G77" s="62" t="str">
        <f>IFERROR(VLOOKUP(F77,設定!B:C,2,0),"")</f>
        <v/>
      </c>
      <c r="H77" s="72"/>
      <c r="I77" s="72"/>
      <c r="J77" s="72"/>
      <c r="K77" s="72"/>
      <c r="L77" s="72"/>
    </row>
    <row r="78" spans="2:12" ht="18.75" customHeight="1">
      <c r="B78" s="69"/>
      <c r="C78" s="69"/>
      <c r="D78" s="72"/>
      <c r="E78" s="72"/>
      <c r="F78" s="71"/>
      <c r="G78" s="62" t="str">
        <f>IFERROR(VLOOKUP(F78,設定!B:C,2,0),"")</f>
        <v/>
      </c>
      <c r="H78" s="72"/>
      <c r="I78" s="72"/>
      <c r="J78" s="72"/>
      <c r="K78" s="72"/>
      <c r="L78" s="72"/>
    </row>
    <row r="79" spans="2:12" ht="18.75" customHeight="1">
      <c r="B79" s="72"/>
      <c r="C79" s="72"/>
      <c r="D79" s="72"/>
      <c r="E79" s="72"/>
      <c r="F79" s="71"/>
      <c r="G79" s="62" t="str">
        <f>IFERROR(VLOOKUP(F79,設定!B:C,2,0),"")</f>
        <v/>
      </c>
      <c r="H79" s="72"/>
      <c r="I79" s="72"/>
      <c r="J79" s="72"/>
      <c r="K79" s="72"/>
      <c r="L79" s="72"/>
    </row>
    <row r="80" spans="2:12" ht="18.75" customHeight="1">
      <c r="B80" s="69"/>
      <c r="C80" s="69"/>
      <c r="D80" s="72"/>
      <c r="E80" s="72"/>
      <c r="F80" s="71"/>
      <c r="G80" s="62" t="str">
        <f>IFERROR(VLOOKUP(F80,設定!B:C,2,0),"")</f>
        <v/>
      </c>
      <c r="H80" s="72"/>
      <c r="I80" s="72"/>
      <c r="J80" s="72"/>
      <c r="K80" s="72"/>
      <c r="L80" s="72"/>
    </row>
    <row r="81" spans="2:12" ht="18.75" customHeight="1">
      <c r="B81" s="72"/>
      <c r="C81" s="72"/>
      <c r="D81" s="72"/>
      <c r="E81" s="72"/>
      <c r="F81" s="71"/>
      <c r="G81" s="62" t="str">
        <f>IFERROR(VLOOKUP(F81,設定!B:C,2,0),"")</f>
        <v/>
      </c>
      <c r="H81" s="72"/>
      <c r="I81" s="72"/>
      <c r="J81" s="72"/>
      <c r="K81" s="72"/>
      <c r="L81" s="72"/>
    </row>
    <row r="82" spans="2:12" ht="18.75" customHeight="1">
      <c r="B82" s="69"/>
      <c r="C82" s="69"/>
      <c r="D82" s="72"/>
      <c r="E82" s="72"/>
      <c r="F82" s="71"/>
      <c r="G82" s="62" t="str">
        <f>IFERROR(VLOOKUP(F82,設定!B:C,2,0),"")</f>
        <v/>
      </c>
      <c r="H82" s="72"/>
      <c r="I82" s="72"/>
      <c r="J82" s="72"/>
      <c r="K82" s="72"/>
      <c r="L82" s="72"/>
    </row>
    <row r="83" spans="2:12" ht="18.75" customHeight="1">
      <c r="B83" s="72"/>
      <c r="C83" s="72"/>
      <c r="D83" s="72"/>
      <c r="E83" s="72"/>
      <c r="F83" s="71"/>
      <c r="G83" s="62" t="str">
        <f>IFERROR(VLOOKUP(F83,設定!B:C,2,0),"")</f>
        <v/>
      </c>
      <c r="H83" s="72"/>
      <c r="I83" s="72"/>
      <c r="J83" s="72"/>
      <c r="K83" s="72"/>
      <c r="L83" s="72"/>
    </row>
    <row r="84" spans="2:12" ht="18.75" customHeight="1">
      <c r="B84" s="69"/>
      <c r="C84" s="69"/>
      <c r="D84" s="72"/>
      <c r="E84" s="72"/>
      <c r="F84" s="71"/>
      <c r="G84" s="62" t="str">
        <f>IFERROR(VLOOKUP(F84,設定!B:C,2,0),"")</f>
        <v/>
      </c>
      <c r="H84" s="72"/>
      <c r="I84" s="72"/>
      <c r="J84" s="72"/>
      <c r="K84" s="72"/>
      <c r="L84" s="72"/>
    </row>
    <row r="85" spans="2:12" ht="18.75" customHeight="1">
      <c r="B85" s="72"/>
      <c r="C85" s="72"/>
      <c r="D85" s="72"/>
      <c r="E85" s="72"/>
      <c r="F85" s="71"/>
      <c r="G85" s="62" t="str">
        <f>IFERROR(VLOOKUP(F85,設定!B:C,2,0),"")</f>
        <v/>
      </c>
      <c r="H85" s="72"/>
      <c r="I85" s="72"/>
      <c r="J85" s="72"/>
      <c r="K85" s="72"/>
      <c r="L85" s="72"/>
    </row>
    <row r="86" spans="2:12" ht="18.75" customHeight="1">
      <c r="B86" s="69"/>
      <c r="C86" s="69"/>
      <c r="D86" s="72"/>
      <c r="E86" s="72"/>
      <c r="F86" s="71"/>
      <c r="G86" s="62" t="str">
        <f>IFERROR(VLOOKUP(F86,設定!B:C,2,0),"")</f>
        <v/>
      </c>
      <c r="H86" s="72"/>
      <c r="I86" s="72"/>
      <c r="J86" s="72"/>
      <c r="K86" s="72"/>
      <c r="L86" s="72"/>
    </row>
    <row r="87" spans="2:12" ht="18.75" customHeight="1">
      <c r="B87" s="72"/>
      <c r="C87" s="72"/>
      <c r="D87" s="72"/>
      <c r="E87" s="72"/>
      <c r="F87" s="71"/>
      <c r="G87" s="62" t="str">
        <f>IFERROR(VLOOKUP(F87,設定!B:C,2,0),"")</f>
        <v/>
      </c>
      <c r="H87" s="72"/>
      <c r="I87" s="72"/>
      <c r="J87" s="72"/>
      <c r="K87" s="72"/>
      <c r="L87" s="72"/>
    </row>
    <row r="88" spans="2:12" ht="18.75" customHeight="1">
      <c r="B88" s="69"/>
      <c r="C88" s="69"/>
      <c r="D88" s="72"/>
      <c r="E88" s="72"/>
      <c r="F88" s="71"/>
      <c r="G88" s="62" t="str">
        <f>IFERROR(VLOOKUP(F88,設定!B:C,2,0),"")</f>
        <v/>
      </c>
      <c r="H88" s="72"/>
      <c r="I88" s="72"/>
      <c r="J88" s="72"/>
      <c r="K88" s="72"/>
      <c r="L88" s="72"/>
    </row>
    <row r="89" spans="2:12" ht="18.75" customHeight="1">
      <c r="B89" s="72"/>
      <c r="C89" s="72"/>
      <c r="D89" s="72"/>
      <c r="E89" s="72"/>
      <c r="F89" s="71"/>
      <c r="G89" s="62" t="str">
        <f>IFERROR(VLOOKUP(F89,設定!B:C,2,0),"")</f>
        <v/>
      </c>
      <c r="H89" s="72"/>
      <c r="I89" s="72"/>
      <c r="J89" s="72"/>
      <c r="K89" s="72"/>
      <c r="L89" s="72"/>
    </row>
    <row r="90" spans="2:12" ht="18.75" customHeight="1">
      <c r="B90" s="69"/>
      <c r="C90" s="69"/>
      <c r="D90" s="72"/>
      <c r="E90" s="72"/>
      <c r="F90" s="71"/>
      <c r="G90" s="62" t="str">
        <f>IFERROR(VLOOKUP(F90,設定!B:C,2,0),"")</f>
        <v/>
      </c>
      <c r="H90" s="72"/>
      <c r="I90" s="72"/>
      <c r="J90" s="72"/>
      <c r="K90" s="72"/>
      <c r="L90" s="72"/>
    </row>
    <row r="91" spans="2:12" ht="18.75" customHeight="1">
      <c r="B91" s="72"/>
      <c r="C91" s="72"/>
      <c r="D91" s="72"/>
      <c r="E91" s="72"/>
      <c r="F91" s="71"/>
      <c r="G91" s="62" t="str">
        <f>IFERROR(VLOOKUP(F91,設定!B:C,2,0),"")</f>
        <v/>
      </c>
      <c r="H91" s="72"/>
      <c r="I91" s="72"/>
      <c r="J91" s="72"/>
      <c r="K91" s="72"/>
      <c r="L91" s="72"/>
    </row>
    <row r="92" spans="2:12" ht="18.75" customHeight="1">
      <c r="B92" s="69"/>
      <c r="C92" s="69"/>
      <c r="D92" s="72"/>
      <c r="E92" s="72"/>
      <c r="F92" s="71"/>
      <c r="G92" s="62" t="str">
        <f>IFERROR(VLOOKUP(F92,設定!B:C,2,0),"")</f>
        <v/>
      </c>
      <c r="H92" s="72"/>
      <c r="I92" s="72"/>
      <c r="J92" s="72"/>
      <c r="K92" s="72"/>
      <c r="L92" s="72"/>
    </row>
    <row r="93" spans="2:12" ht="18.75" customHeight="1">
      <c r="B93" s="72"/>
      <c r="C93" s="72"/>
      <c r="D93" s="72"/>
      <c r="E93" s="72"/>
      <c r="F93" s="71"/>
      <c r="G93" s="62" t="str">
        <f>IFERROR(VLOOKUP(F93,設定!B:C,2,0),"")</f>
        <v/>
      </c>
      <c r="H93" s="72"/>
      <c r="I93" s="72"/>
      <c r="J93" s="72"/>
      <c r="K93" s="72"/>
      <c r="L93" s="72"/>
    </row>
    <row r="94" spans="2:12" ht="18.75" customHeight="1">
      <c r="B94" s="69"/>
      <c r="C94" s="69"/>
      <c r="D94" s="72"/>
      <c r="E94" s="72"/>
      <c r="F94" s="71"/>
      <c r="G94" s="62" t="str">
        <f>IFERROR(VLOOKUP(F94,設定!B:C,2,0),"")</f>
        <v/>
      </c>
      <c r="H94" s="72"/>
      <c r="I94" s="72"/>
      <c r="J94" s="72"/>
      <c r="K94" s="72"/>
      <c r="L94" s="72"/>
    </row>
    <row r="95" spans="2:12" ht="18.75" customHeight="1">
      <c r="B95" s="72"/>
      <c r="C95" s="72"/>
      <c r="D95" s="72"/>
      <c r="E95" s="72"/>
      <c r="F95" s="71"/>
      <c r="G95" s="62" t="str">
        <f>IFERROR(VLOOKUP(F95,設定!B:C,2,0),"")</f>
        <v/>
      </c>
      <c r="H95" s="72"/>
      <c r="I95" s="72"/>
      <c r="J95" s="72"/>
      <c r="K95" s="72"/>
      <c r="L95" s="72"/>
    </row>
    <row r="96" spans="2:12" ht="18.75" customHeight="1">
      <c r="B96" s="69"/>
      <c r="C96" s="69"/>
      <c r="D96" s="72"/>
      <c r="E96" s="72"/>
      <c r="F96" s="71"/>
      <c r="G96" s="62" t="str">
        <f>IFERROR(VLOOKUP(F96,設定!B:C,2,0),"")</f>
        <v/>
      </c>
      <c r="H96" s="72"/>
      <c r="I96" s="72"/>
      <c r="J96" s="72"/>
      <c r="K96" s="72"/>
      <c r="L96" s="72"/>
    </row>
    <row r="97" spans="2:12" ht="18.75" customHeight="1">
      <c r="B97" s="72"/>
      <c r="C97" s="72"/>
      <c r="D97" s="72"/>
      <c r="E97" s="72"/>
      <c r="F97" s="71"/>
      <c r="G97" s="62" t="str">
        <f>IFERROR(VLOOKUP(F97,設定!B:C,2,0),"")</f>
        <v/>
      </c>
      <c r="H97" s="72"/>
      <c r="I97" s="72"/>
      <c r="J97" s="72"/>
      <c r="K97" s="72"/>
      <c r="L97" s="72"/>
    </row>
    <row r="98" spans="2:12" ht="18.75" customHeight="1">
      <c r="B98" s="69"/>
      <c r="C98" s="69"/>
      <c r="D98" s="72"/>
      <c r="E98" s="72"/>
      <c r="F98" s="71"/>
      <c r="G98" s="62" t="str">
        <f>IFERROR(VLOOKUP(F98,設定!B:C,2,0),"")</f>
        <v/>
      </c>
      <c r="H98" s="72"/>
      <c r="I98" s="72"/>
      <c r="J98" s="72"/>
      <c r="K98" s="72"/>
      <c r="L98" s="72"/>
    </row>
    <row r="99" spans="2:12" ht="18.75" customHeight="1">
      <c r="B99" s="72"/>
      <c r="C99" s="72"/>
      <c r="D99" s="72"/>
      <c r="E99" s="72"/>
      <c r="F99" s="71"/>
      <c r="G99" s="62" t="str">
        <f>IFERROR(VLOOKUP(F99,設定!B:C,2,0),"")</f>
        <v/>
      </c>
      <c r="H99" s="72"/>
      <c r="I99" s="72"/>
      <c r="J99" s="72"/>
      <c r="K99" s="72"/>
      <c r="L99" s="72"/>
    </row>
    <row r="100" spans="2:12" ht="18.75" customHeight="1">
      <c r="B100" s="69"/>
      <c r="C100" s="69"/>
      <c r="D100" s="72"/>
      <c r="E100" s="72"/>
      <c r="F100" s="71"/>
      <c r="G100" s="62" t="str">
        <f>IFERROR(VLOOKUP(F100,設定!B:C,2,0),"")</f>
        <v/>
      </c>
      <c r="H100" s="72"/>
      <c r="I100" s="72"/>
      <c r="J100" s="72"/>
      <c r="K100" s="72"/>
      <c r="L100" s="72"/>
    </row>
    <row r="101" spans="2:12" ht="18.75" customHeight="1">
      <c r="B101" s="72"/>
      <c r="C101" s="72"/>
      <c r="D101" s="72"/>
      <c r="E101" s="72"/>
      <c r="F101" s="71"/>
      <c r="G101" s="62" t="str">
        <f>IFERROR(VLOOKUP(F101,設定!B:C,2,0),"")</f>
        <v/>
      </c>
      <c r="H101" s="72"/>
      <c r="I101" s="72"/>
      <c r="J101" s="72"/>
      <c r="K101" s="72"/>
      <c r="L101" s="72"/>
    </row>
    <row r="102" spans="2:12" ht="18.75" customHeight="1">
      <c r="B102" s="69"/>
      <c r="C102" s="69"/>
      <c r="D102" s="72"/>
      <c r="E102" s="72"/>
      <c r="F102" s="71"/>
      <c r="G102" s="62" t="str">
        <f>IFERROR(VLOOKUP(F102,設定!B:C,2,0),"")</f>
        <v/>
      </c>
      <c r="H102" s="72"/>
      <c r="I102" s="72"/>
      <c r="J102" s="72"/>
      <c r="K102" s="72"/>
      <c r="L102" s="72"/>
    </row>
    <row r="103" spans="2:12" ht="18.75" customHeight="1">
      <c r="B103" s="72"/>
      <c r="C103" s="72"/>
      <c r="D103" s="72"/>
      <c r="E103" s="72"/>
      <c r="F103" s="71"/>
      <c r="G103" s="62" t="str">
        <f>IFERROR(VLOOKUP(F103,設定!B:C,2,0),"")</f>
        <v/>
      </c>
      <c r="H103" s="72"/>
      <c r="I103" s="72"/>
      <c r="J103" s="72"/>
      <c r="K103" s="72"/>
      <c r="L103" s="72"/>
    </row>
    <row r="104" spans="2:12" ht="18.75" customHeight="1">
      <c r="B104" s="69"/>
      <c r="C104" s="69"/>
      <c r="D104" s="72"/>
      <c r="E104" s="72"/>
      <c r="F104" s="71"/>
      <c r="G104" s="62" t="str">
        <f>IFERROR(VLOOKUP(F104,設定!B:C,2,0),"")</f>
        <v/>
      </c>
      <c r="H104" s="72"/>
      <c r="I104" s="72"/>
      <c r="J104" s="72"/>
      <c r="K104" s="72"/>
      <c r="L104" s="72"/>
    </row>
    <row r="105" spans="2:12" ht="18.75" customHeight="1">
      <c r="B105" s="72"/>
      <c r="C105" s="72"/>
      <c r="D105" s="72"/>
      <c r="E105" s="72"/>
      <c r="F105" s="71"/>
      <c r="G105" s="62" t="str">
        <f>IFERROR(VLOOKUP(F105,設定!B:C,2,0),"")</f>
        <v/>
      </c>
      <c r="H105" s="72"/>
      <c r="I105" s="72"/>
      <c r="J105" s="72"/>
      <c r="K105" s="72"/>
      <c r="L105" s="72"/>
    </row>
    <row r="106" spans="2:12" ht="18.75" customHeight="1">
      <c r="B106" s="69"/>
      <c r="C106" s="69"/>
      <c r="D106" s="72"/>
      <c r="E106" s="72"/>
      <c r="F106" s="71"/>
      <c r="G106" s="62" t="str">
        <f>IFERROR(VLOOKUP(F106,設定!B:C,2,0),"")</f>
        <v/>
      </c>
      <c r="H106" s="72"/>
      <c r="I106" s="72"/>
      <c r="J106" s="72"/>
      <c r="K106" s="72"/>
      <c r="L106" s="72"/>
    </row>
    <row r="107" spans="2:12" ht="18.75" customHeight="1">
      <c r="B107" s="72"/>
      <c r="C107" s="72"/>
      <c r="D107" s="72"/>
      <c r="E107" s="72"/>
      <c r="F107" s="71"/>
      <c r="G107" s="62" t="str">
        <f>IFERROR(VLOOKUP(F107,設定!B:C,2,0),"")</f>
        <v/>
      </c>
      <c r="H107" s="72"/>
      <c r="I107" s="72"/>
      <c r="J107" s="72"/>
      <c r="K107" s="72"/>
      <c r="L107" s="72"/>
    </row>
    <row r="108" spans="2:12" ht="18.75" customHeight="1">
      <c r="B108" s="69"/>
      <c r="C108" s="69"/>
      <c r="D108" s="72"/>
      <c r="E108" s="72"/>
      <c r="F108" s="71"/>
      <c r="G108" s="62" t="str">
        <f>IFERROR(VLOOKUP(F108,設定!B:C,2,0),"")</f>
        <v/>
      </c>
      <c r="H108" s="72"/>
      <c r="I108" s="72"/>
      <c r="J108" s="72"/>
      <c r="K108" s="72"/>
      <c r="L108" s="72"/>
    </row>
    <row r="109" spans="2:12" ht="18.75" customHeight="1">
      <c r="B109" s="72"/>
      <c r="C109" s="72"/>
      <c r="D109" s="72"/>
      <c r="E109" s="72"/>
      <c r="F109" s="71"/>
      <c r="G109" s="62" t="str">
        <f>IFERROR(VLOOKUP(F109,設定!B:C,2,0),"")</f>
        <v/>
      </c>
      <c r="H109" s="72"/>
      <c r="I109" s="72"/>
      <c r="J109" s="72"/>
      <c r="K109" s="72"/>
      <c r="L109" s="72"/>
    </row>
    <row r="110" spans="2:12" ht="18.75" customHeight="1">
      <c r="B110" s="69"/>
      <c r="C110" s="69"/>
      <c r="D110" s="72"/>
      <c r="E110" s="72"/>
      <c r="F110" s="71"/>
      <c r="G110" s="62" t="str">
        <f>IFERROR(VLOOKUP(F110,設定!B:C,2,0),"")</f>
        <v/>
      </c>
      <c r="H110" s="72"/>
      <c r="I110" s="72"/>
      <c r="J110" s="72"/>
      <c r="K110" s="72"/>
      <c r="L110" s="72"/>
    </row>
    <row r="111" spans="2:12" ht="18.75" customHeight="1">
      <c r="B111" s="72"/>
      <c r="C111" s="72"/>
      <c r="D111" s="72"/>
      <c r="E111" s="72"/>
      <c r="F111" s="71"/>
      <c r="G111" s="62" t="str">
        <f>IFERROR(VLOOKUP(F111,設定!B:C,2,0),"")</f>
        <v/>
      </c>
      <c r="H111" s="72"/>
      <c r="I111" s="72"/>
      <c r="J111" s="72"/>
      <c r="K111" s="72"/>
      <c r="L111" s="72"/>
    </row>
    <row r="112" spans="2:12" ht="18.75" customHeight="1">
      <c r="B112" s="69"/>
      <c r="C112" s="69"/>
      <c r="D112" s="72"/>
      <c r="E112" s="72"/>
      <c r="F112" s="71"/>
      <c r="G112" s="62" t="str">
        <f>IFERROR(VLOOKUP(F112,設定!B:C,2,0),"")</f>
        <v/>
      </c>
      <c r="H112" s="72"/>
      <c r="I112" s="72"/>
      <c r="J112" s="72"/>
      <c r="K112" s="72"/>
      <c r="L112" s="72"/>
    </row>
    <row r="113" spans="2:12" ht="18.75" customHeight="1">
      <c r="B113" s="72"/>
      <c r="C113" s="72"/>
      <c r="D113" s="72"/>
      <c r="E113" s="72"/>
      <c r="F113" s="71"/>
      <c r="G113" s="62" t="str">
        <f>IFERROR(VLOOKUP(F113,設定!B:C,2,0),"")</f>
        <v/>
      </c>
      <c r="H113" s="72"/>
      <c r="I113" s="72"/>
      <c r="J113" s="72"/>
      <c r="K113" s="72"/>
      <c r="L113" s="72"/>
    </row>
    <row r="114" spans="2:12" ht="18.75" customHeight="1">
      <c r="B114" s="69"/>
      <c r="C114" s="69"/>
      <c r="D114" s="72"/>
      <c r="E114" s="72"/>
      <c r="F114" s="71"/>
      <c r="G114" s="62" t="str">
        <f>IFERROR(VLOOKUP(F114,設定!B:C,2,0),"")</f>
        <v/>
      </c>
      <c r="H114" s="72"/>
      <c r="I114" s="72"/>
      <c r="J114" s="72"/>
      <c r="K114" s="72"/>
      <c r="L114" s="72"/>
    </row>
    <row r="115" spans="2:12" ht="18.75" customHeight="1">
      <c r="B115" s="72"/>
      <c r="C115" s="72"/>
      <c r="D115" s="72"/>
      <c r="E115" s="72"/>
      <c r="F115" s="71"/>
      <c r="G115" s="62" t="str">
        <f>IFERROR(VLOOKUP(F115,設定!B:C,2,0),"")</f>
        <v/>
      </c>
      <c r="H115" s="72"/>
      <c r="I115" s="72"/>
      <c r="J115" s="72"/>
      <c r="K115" s="72"/>
      <c r="L115" s="72"/>
    </row>
    <row r="116" spans="2:12" ht="18.75" customHeight="1">
      <c r="B116" s="69"/>
      <c r="C116" s="69"/>
      <c r="D116" s="72"/>
      <c r="E116" s="72"/>
      <c r="F116" s="71"/>
      <c r="G116" s="62" t="str">
        <f>IFERROR(VLOOKUP(F116,設定!B:C,2,0),"")</f>
        <v/>
      </c>
      <c r="H116" s="72"/>
      <c r="I116" s="72"/>
      <c r="J116" s="72"/>
      <c r="K116" s="72"/>
      <c r="L116" s="72"/>
    </row>
    <row r="117" spans="2:12" ht="18.75" customHeight="1">
      <c r="B117" s="72"/>
      <c r="C117" s="72"/>
      <c r="D117" s="72"/>
      <c r="E117" s="72"/>
      <c r="F117" s="71"/>
      <c r="G117" s="62" t="str">
        <f>IFERROR(VLOOKUP(F117,設定!B:C,2,0),"")</f>
        <v/>
      </c>
      <c r="H117" s="72"/>
      <c r="I117" s="72"/>
      <c r="J117" s="72"/>
      <c r="K117" s="72"/>
      <c r="L117" s="72"/>
    </row>
    <row r="118" spans="2:12" ht="18.75" customHeight="1">
      <c r="B118" s="69"/>
      <c r="C118" s="69"/>
      <c r="D118" s="72"/>
      <c r="E118" s="72"/>
      <c r="F118" s="71"/>
      <c r="G118" s="62" t="str">
        <f>IFERROR(VLOOKUP(F118,設定!B:C,2,0),"")</f>
        <v/>
      </c>
      <c r="H118" s="72"/>
      <c r="I118" s="72"/>
      <c r="J118" s="72"/>
      <c r="K118" s="72"/>
      <c r="L118" s="72"/>
    </row>
    <row r="119" spans="2:12" ht="18.75" customHeight="1">
      <c r="B119" s="72"/>
      <c r="C119" s="72"/>
      <c r="D119" s="72"/>
      <c r="E119" s="72"/>
      <c r="F119" s="71"/>
      <c r="G119" s="62" t="str">
        <f>IFERROR(VLOOKUP(F119,設定!B:C,2,0),"")</f>
        <v/>
      </c>
      <c r="H119" s="72"/>
      <c r="I119" s="72"/>
      <c r="J119" s="72"/>
      <c r="K119" s="72"/>
      <c r="L119" s="72"/>
    </row>
    <row r="120" spans="2:12" ht="18.75" customHeight="1">
      <c r="B120" s="69"/>
      <c r="C120" s="69"/>
      <c r="D120" s="72"/>
      <c r="E120" s="72"/>
      <c r="F120" s="71"/>
      <c r="G120" s="62" t="str">
        <f>IFERROR(VLOOKUP(F120,設定!B:C,2,0),"")</f>
        <v/>
      </c>
      <c r="H120" s="72"/>
      <c r="I120" s="72"/>
      <c r="J120" s="72"/>
      <c r="K120" s="72"/>
      <c r="L120" s="72"/>
    </row>
    <row r="121" spans="2:12" ht="18.75" customHeight="1">
      <c r="B121" s="72"/>
      <c r="C121" s="72"/>
      <c r="D121" s="72"/>
      <c r="E121" s="72"/>
      <c r="F121" s="71"/>
      <c r="G121" s="62" t="str">
        <f>IFERROR(VLOOKUP(F121,設定!B:C,2,0),"")</f>
        <v/>
      </c>
      <c r="H121" s="72"/>
      <c r="I121" s="72"/>
      <c r="J121" s="72"/>
      <c r="K121" s="72"/>
      <c r="L121" s="72"/>
    </row>
    <row r="122" spans="2:12" ht="18.75" customHeight="1">
      <c r="B122" s="72"/>
      <c r="C122" s="72"/>
      <c r="D122" s="72"/>
      <c r="E122" s="72"/>
      <c r="F122" s="71"/>
      <c r="G122" s="62" t="str">
        <f>IFERROR(VLOOKUP(F122,設定!B:C,2,0),"")</f>
        <v/>
      </c>
      <c r="H122" s="72"/>
      <c r="I122" s="72"/>
      <c r="J122" s="72"/>
      <c r="K122" s="72"/>
      <c r="L122" s="72"/>
    </row>
    <row r="123" spans="2:12" ht="18.75" customHeight="1">
      <c r="B123" s="72"/>
      <c r="C123" s="72"/>
      <c r="D123" s="72"/>
      <c r="E123" s="72"/>
      <c r="F123" s="71"/>
      <c r="G123" s="62" t="str">
        <f>IFERROR(VLOOKUP(F123,設定!B:C,2,0),"")</f>
        <v/>
      </c>
      <c r="H123" s="72"/>
      <c r="I123" s="72"/>
      <c r="J123" s="72"/>
      <c r="K123" s="72"/>
      <c r="L123" s="72"/>
    </row>
    <row r="124" spans="2:12" ht="18.75" customHeight="1" thickBot="1">
      <c r="B124" s="89"/>
      <c r="C124" s="89"/>
      <c r="D124" s="89"/>
      <c r="E124" s="89"/>
      <c r="F124" s="90"/>
      <c r="G124" s="65" t="str">
        <f>IFERROR(VLOOKUP(F124,設定!B:C,2,0),"")</f>
        <v/>
      </c>
      <c r="H124" s="89"/>
      <c r="I124" s="89"/>
      <c r="J124" s="89"/>
      <c r="K124" s="89"/>
      <c r="L124" s="89"/>
    </row>
    <row r="125" spans="2:12" ht="18.75" customHeight="1" thickTop="1">
      <c r="B125" s="69"/>
      <c r="C125" s="69"/>
      <c r="D125" s="69"/>
      <c r="E125" s="69"/>
      <c r="F125" s="68"/>
      <c r="G125" s="64" t="str">
        <f>IFERROR(VLOOKUP(F125,設定!B:C,2,0),"")</f>
        <v/>
      </c>
      <c r="H125" s="69"/>
      <c r="I125" s="69"/>
      <c r="J125" s="69"/>
      <c r="K125" s="69"/>
      <c r="L125" s="69"/>
    </row>
    <row r="126" spans="2:12" ht="18.75" customHeight="1">
      <c r="B126" s="72"/>
      <c r="C126" s="72"/>
      <c r="D126" s="72"/>
      <c r="E126" s="72"/>
      <c r="F126" s="71"/>
      <c r="G126" s="64" t="str">
        <f>IFERROR(VLOOKUP(F126,設定!B:C,2,0),"")</f>
        <v/>
      </c>
      <c r="H126" s="72"/>
      <c r="I126" s="72"/>
      <c r="J126" s="72"/>
      <c r="K126" s="72"/>
      <c r="L126" s="72"/>
    </row>
    <row r="127" spans="2:12" ht="18.75" customHeight="1">
      <c r="B127" s="72"/>
      <c r="C127" s="72"/>
      <c r="D127" s="72"/>
      <c r="E127" s="72"/>
      <c r="F127" s="71"/>
      <c r="G127" s="62" t="str">
        <f>IFERROR(VLOOKUP(F127,設定!B:C,2,0),"")</f>
        <v/>
      </c>
      <c r="H127" s="72"/>
      <c r="I127" s="72"/>
      <c r="J127" s="72"/>
      <c r="K127" s="72"/>
      <c r="L127" s="72"/>
    </row>
    <row r="128" spans="2:12" ht="18.75" customHeight="1">
      <c r="B128" s="72"/>
      <c r="C128" s="72"/>
      <c r="D128" s="72"/>
      <c r="E128" s="72"/>
      <c r="F128" s="71"/>
      <c r="G128" s="62" t="str">
        <f>IFERROR(VLOOKUP(F128,設定!B:C,2,0),"")</f>
        <v/>
      </c>
      <c r="H128" s="72"/>
      <c r="I128" s="72"/>
      <c r="J128" s="72"/>
      <c r="K128" s="72"/>
      <c r="L128" s="72"/>
    </row>
    <row r="129" spans="2:12" ht="18.75" customHeight="1">
      <c r="B129" s="72"/>
      <c r="C129" s="72"/>
      <c r="D129" s="72"/>
      <c r="E129" s="72"/>
      <c r="F129" s="71"/>
      <c r="G129" s="62" t="str">
        <f>IFERROR(VLOOKUP(F129,設定!B:C,2,0),"")</f>
        <v/>
      </c>
      <c r="H129" s="72"/>
      <c r="I129" s="72"/>
      <c r="J129" s="72"/>
      <c r="K129" s="72"/>
      <c r="L129" s="72"/>
    </row>
    <row r="130" spans="2:12" ht="18.75" customHeight="1">
      <c r="B130" s="72"/>
      <c r="C130" s="72"/>
      <c r="D130" s="72"/>
      <c r="E130" s="72"/>
      <c r="F130" s="71"/>
      <c r="G130" s="62" t="str">
        <f>IFERROR(VLOOKUP(F130,設定!B:C,2,0),"")</f>
        <v/>
      </c>
      <c r="H130" s="72"/>
      <c r="I130" s="72"/>
      <c r="J130" s="72"/>
      <c r="K130" s="72"/>
      <c r="L130" s="72"/>
    </row>
    <row r="131" spans="2:12" ht="18.75" customHeight="1">
      <c r="B131" s="72"/>
      <c r="C131" s="72"/>
      <c r="D131" s="72"/>
      <c r="E131" s="72"/>
      <c r="F131" s="71"/>
      <c r="G131" s="62" t="str">
        <f>IFERROR(VLOOKUP(F131,設定!B:C,2,0),"")</f>
        <v/>
      </c>
      <c r="H131" s="72"/>
      <c r="I131" s="72"/>
      <c r="J131" s="72"/>
      <c r="K131" s="72"/>
      <c r="L131" s="72"/>
    </row>
    <row r="132" spans="2:12" ht="18.75" customHeight="1">
      <c r="B132" s="72"/>
      <c r="C132" s="72"/>
      <c r="D132" s="72"/>
      <c r="E132" s="72"/>
      <c r="F132" s="71"/>
      <c r="G132" s="62" t="str">
        <f>IFERROR(VLOOKUP(F132,設定!B:C,2,0),"")</f>
        <v/>
      </c>
      <c r="H132" s="72"/>
      <c r="I132" s="72"/>
      <c r="J132" s="72"/>
      <c r="K132" s="72"/>
      <c r="L132" s="72"/>
    </row>
    <row r="133" spans="2:12" ht="18.75" customHeight="1">
      <c r="B133" s="72"/>
      <c r="C133" s="72"/>
      <c r="D133" s="72"/>
      <c r="E133" s="72"/>
      <c r="F133" s="71"/>
      <c r="G133" s="62" t="str">
        <f>IFERROR(VLOOKUP(F133,設定!B:C,2,0),"")</f>
        <v/>
      </c>
      <c r="H133" s="72"/>
      <c r="I133" s="72"/>
      <c r="J133" s="72"/>
      <c r="K133" s="72"/>
      <c r="L133" s="72"/>
    </row>
    <row r="134" spans="2:12" ht="18.75" customHeight="1">
      <c r="B134" s="72"/>
      <c r="C134" s="72"/>
      <c r="D134" s="72"/>
      <c r="E134" s="72"/>
      <c r="F134" s="71"/>
      <c r="G134" s="62" t="str">
        <f>IFERROR(VLOOKUP(F134,設定!B:C,2,0),"")</f>
        <v/>
      </c>
      <c r="H134" s="72"/>
      <c r="I134" s="72"/>
      <c r="J134" s="72"/>
      <c r="K134" s="72"/>
      <c r="L134" s="72"/>
    </row>
    <row r="135" spans="2:12" ht="18.75" customHeight="1">
      <c r="B135" s="72"/>
      <c r="C135" s="72"/>
      <c r="D135" s="72"/>
      <c r="E135" s="72"/>
      <c r="F135" s="71"/>
      <c r="G135" s="62" t="str">
        <f>IFERROR(VLOOKUP(F135,設定!B:C,2,0),"")</f>
        <v/>
      </c>
      <c r="H135" s="72"/>
      <c r="I135" s="72"/>
      <c r="J135" s="72"/>
      <c r="K135" s="72"/>
      <c r="L135" s="72"/>
    </row>
    <row r="136" spans="2:12" ht="18.75" customHeight="1">
      <c r="B136" s="72"/>
      <c r="C136" s="72"/>
      <c r="D136" s="72"/>
      <c r="E136" s="72"/>
      <c r="F136" s="71"/>
      <c r="G136" s="62" t="str">
        <f>IFERROR(VLOOKUP(F136,設定!B:C,2,0),"")</f>
        <v/>
      </c>
      <c r="H136" s="72"/>
      <c r="I136" s="72"/>
      <c r="J136" s="72"/>
      <c r="K136" s="72"/>
      <c r="L136" s="72"/>
    </row>
    <row r="137" spans="2:12" ht="18.75" customHeight="1">
      <c r="B137" s="72"/>
      <c r="C137" s="72"/>
      <c r="D137" s="72"/>
      <c r="E137" s="72"/>
      <c r="F137" s="71"/>
      <c r="G137" s="62" t="str">
        <f>IFERROR(VLOOKUP(F137,設定!B:C,2,0),"")</f>
        <v/>
      </c>
      <c r="H137" s="72"/>
      <c r="I137" s="72"/>
      <c r="J137" s="72"/>
      <c r="K137" s="72"/>
      <c r="L137" s="72"/>
    </row>
    <row r="138" spans="2:12" ht="18.75" customHeight="1">
      <c r="B138" s="72"/>
      <c r="C138" s="72"/>
      <c r="D138" s="72"/>
      <c r="E138" s="72"/>
      <c r="F138" s="71"/>
      <c r="G138" s="62" t="str">
        <f>IFERROR(VLOOKUP(F138,設定!B:C,2,0),"")</f>
        <v/>
      </c>
      <c r="H138" s="72"/>
      <c r="I138" s="72"/>
      <c r="J138" s="72"/>
      <c r="K138" s="72"/>
      <c r="L138" s="72"/>
    </row>
    <row r="139" spans="2:12" ht="18.75" customHeight="1">
      <c r="B139" s="72"/>
      <c r="C139" s="72"/>
      <c r="D139" s="72"/>
      <c r="E139" s="72"/>
      <c r="F139" s="71"/>
      <c r="G139" s="62" t="str">
        <f>IFERROR(VLOOKUP(F139,設定!B:C,2,0),"")</f>
        <v/>
      </c>
      <c r="H139" s="72"/>
      <c r="I139" s="72"/>
      <c r="J139" s="72"/>
      <c r="K139" s="72"/>
      <c r="L139" s="72"/>
    </row>
    <row r="140" spans="2:12" ht="18.75" customHeight="1">
      <c r="B140" s="72"/>
      <c r="C140" s="72"/>
      <c r="D140" s="72"/>
      <c r="E140" s="72"/>
      <c r="F140" s="71"/>
      <c r="G140" s="62" t="str">
        <f>IFERROR(VLOOKUP(F140,設定!B:C,2,0),"")</f>
        <v/>
      </c>
      <c r="H140" s="72"/>
      <c r="I140" s="72"/>
      <c r="J140" s="72"/>
      <c r="K140" s="72"/>
      <c r="L140" s="72"/>
    </row>
    <row r="141" spans="2:12" ht="18.75" customHeight="1">
      <c r="B141" s="72"/>
      <c r="C141" s="72"/>
      <c r="D141" s="72"/>
      <c r="E141" s="72"/>
      <c r="F141" s="71"/>
      <c r="G141" s="62" t="str">
        <f>IFERROR(VLOOKUP(F141,設定!B:C,2,0),"")</f>
        <v/>
      </c>
      <c r="H141" s="72"/>
      <c r="I141" s="72"/>
      <c r="J141" s="72"/>
      <c r="K141" s="72"/>
      <c r="L141" s="72"/>
    </row>
    <row r="142" spans="2:12" ht="18.75" customHeight="1">
      <c r="B142" s="72"/>
      <c r="C142" s="72"/>
      <c r="D142" s="72"/>
      <c r="E142" s="72"/>
      <c r="F142" s="71"/>
      <c r="G142" s="62" t="str">
        <f>IFERROR(VLOOKUP(F142,設定!B:C,2,0),"")</f>
        <v/>
      </c>
      <c r="H142" s="72"/>
      <c r="I142" s="72"/>
      <c r="J142" s="72"/>
      <c r="K142" s="72"/>
      <c r="L142" s="72"/>
    </row>
    <row r="143" spans="2:12" ht="18.75" customHeight="1">
      <c r="B143" s="72"/>
      <c r="C143" s="72"/>
      <c r="D143" s="72"/>
      <c r="E143" s="72"/>
      <c r="F143" s="71"/>
      <c r="G143" s="62" t="str">
        <f>IFERROR(VLOOKUP(F143,設定!B:C,2,0),"")</f>
        <v/>
      </c>
      <c r="H143" s="72"/>
      <c r="I143" s="72"/>
      <c r="J143" s="72"/>
      <c r="K143" s="72"/>
      <c r="L143" s="72"/>
    </row>
    <row r="144" spans="2:12" ht="18.75" customHeight="1">
      <c r="B144" s="72"/>
      <c r="C144" s="72"/>
      <c r="D144" s="72"/>
      <c r="E144" s="72"/>
      <c r="F144" s="71"/>
      <c r="G144" s="62" t="str">
        <f>IFERROR(VLOOKUP(F144,設定!B:C,2,0),"")</f>
        <v/>
      </c>
      <c r="H144" s="72"/>
      <c r="I144" s="72"/>
      <c r="J144" s="72"/>
      <c r="K144" s="72"/>
      <c r="L144" s="72"/>
    </row>
    <row r="145" spans="2:12" ht="18.75" customHeight="1">
      <c r="B145" s="72"/>
      <c r="C145" s="72"/>
      <c r="D145" s="72"/>
      <c r="E145" s="72"/>
      <c r="F145" s="71"/>
      <c r="G145" s="62" t="str">
        <f>IFERROR(VLOOKUP(F145,設定!B:C,2,0),"")</f>
        <v/>
      </c>
      <c r="H145" s="72"/>
      <c r="I145" s="72"/>
      <c r="J145" s="72"/>
      <c r="K145" s="72"/>
      <c r="L145" s="72"/>
    </row>
    <row r="146" spans="2:12" ht="18.75" customHeight="1">
      <c r="B146" s="72"/>
      <c r="C146" s="72"/>
      <c r="D146" s="72"/>
      <c r="E146" s="72"/>
      <c r="F146" s="71"/>
      <c r="G146" s="62" t="str">
        <f>IFERROR(VLOOKUP(F146,設定!B:C,2,0),"")</f>
        <v/>
      </c>
      <c r="H146" s="72"/>
      <c r="I146" s="72"/>
      <c r="J146" s="72"/>
      <c r="K146" s="72"/>
      <c r="L146" s="72"/>
    </row>
    <row r="147" spans="2:12" ht="18.75" customHeight="1">
      <c r="B147" s="72"/>
      <c r="C147" s="72"/>
      <c r="D147" s="72"/>
      <c r="E147" s="72"/>
      <c r="F147" s="71"/>
      <c r="G147" s="62" t="str">
        <f>IFERROR(VLOOKUP(F147,設定!B:C,2,0),"")</f>
        <v/>
      </c>
      <c r="H147" s="72"/>
      <c r="I147" s="72"/>
      <c r="J147" s="72"/>
      <c r="K147" s="72"/>
      <c r="L147" s="72"/>
    </row>
    <row r="148" spans="2:12" ht="18.75" customHeight="1">
      <c r="B148" s="72"/>
      <c r="C148" s="72"/>
      <c r="D148" s="72"/>
      <c r="E148" s="72"/>
      <c r="F148" s="71"/>
      <c r="G148" s="62" t="str">
        <f>IFERROR(VLOOKUP(F148,設定!B:C,2,0),"")</f>
        <v/>
      </c>
      <c r="H148" s="72"/>
      <c r="I148" s="72"/>
      <c r="J148" s="72"/>
      <c r="K148" s="72"/>
      <c r="L148" s="72"/>
    </row>
    <row r="149" spans="2:12" ht="18.75" customHeight="1">
      <c r="B149" s="72"/>
      <c r="C149" s="72"/>
      <c r="D149" s="72"/>
      <c r="E149" s="72"/>
      <c r="F149" s="71"/>
      <c r="G149" s="62" t="str">
        <f>IFERROR(VLOOKUP(F149,設定!B:C,2,0),"")</f>
        <v/>
      </c>
      <c r="H149" s="72"/>
      <c r="I149" s="72"/>
      <c r="J149" s="72"/>
      <c r="K149" s="72"/>
      <c r="L149" s="72"/>
    </row>
    <row r="150" spans="2:12" ht="18.75" customHeight="1">
      <c r="B150" s="72"/>
      <c r="C150" s="72"/>
      <c r="D150" s="72"/>
      <c r="E150" s="72"/>
      <c r="F150" s="71"/>
      <c r="G150" s="62" t="str">
        <f>IFERROR(VLOOKUP(F150,設定!B:C,2,0),"")</f>
        <v/>
      </c>
      <c r="H150" s="72"/>
      <c r="I150" s="72"/>
      <c r="J150" s="72"/>
      <c r="K150" s="72"/>
      <c r="L150" s="72"/>
    </row>
    <row r="151" spans="2:12" ht="18.75" customHeight="1">
      <c r="B151" s="72"/>
      <c r="C151" s="72"/>
      <c r="D151" s="72"/>
      <c r="E151" s="72"/>
      <c r="F151" s="71"/>
      <c r="G151" s="62" t="str">
        <f>IFERROR(VLOOKUP(F151,設定!B:C,2,0),"")</f>
        <v/>
      </c>
      <c r="H151" s="72"/>
      <c r="I151" s="72"/>
      <c r="J151" s="72"/>
      <c r="K151" s="72"/>
      <c r="L151" s="72"/>
    </row>
    <row r="152" spans="2:12" ht="18.75" customHeight="1">
      <c r="B152" s="72"/>
      <c r="C152" s="72"/>
      <c r="D152" s="72"/>
      <c r="E152" s="72"/>
      <c r="F152" s="71"/>
      <c r="G152" s="62" t="str">
        <f>IFERROR(VLOOKUP(F152,設定!B:C,2,0),"")</f>
        <v/>
      </c>
      <c r="H152" s="72"/>
      <c r="I152" s="72"/>
      <c r="J152" s="72"/>
      <c r="K152" s="72"/>
      <c r="L152" s="72"/>
    </row>
    <row r="153" spans="2:12" ht="18.75" customHeight="1">
      <c r="B153" s="72"/>
      <c r="C153" s="72"/>
      <c r="D153" s="72"/>
      <c r="E153" s="72"/>
      <c r="F153" s="71"/>
      <c r="G153" s="62" t="str">
        <f>IFERROR(VLOOKUP(F153,設定!B:C,2,0),"")</f>
        <v/>
      </c>
      <c r="H153" s="72"/>
      <c r="I153" s="72"/>
      <c r="J153" s="72"/>
      <c r="K153" s="72"/>
      <c r="L153" s="72"/>
    </row>
    <row r="154" spans="2:12" ht="18.75" customHeight="1">
      <c r="B154" s="72"/>
      <c r="C154" s="72"/>
      <c r="D154" s="72"/>
      <c r="E154" s="72"/>
      <c r="F154" s="71"/>
      <c r="G154" s="62" t="str">
        <f>IFERROR(VLOOKUP(F154,設定!B:C,2,0),"")</f>
        <v/>
      </c>
      <c r="H154" s="72"/>
      <c r="I154" s="72"/>
      <c r="J154" s="72"/>
      <c r="K154" s="72"/>
      <c r="L154" s="72"/>
    </row>
    <row r="155" spans="2:12" ht="18.75" customHeight="1">
      <c r="B155" s="72"/>
      <c r="C155" s="72"/>
      <c r="D155" s="72"/>
      <c r="E155" s="72"/>
      <c r="F155" s="71"/>
      <c r="G155" s="62" t="str">
        <f>IFERROR(VLOOKUP(F155,設定!B:C,2,0),"")</f>
        <v/>
      </c>
      <c r="H155" s="72"/>
      <c r="I155" s="72"/>
      <c r="J155" s="72"/>
      <c r="K155" s="72"/>
      <c r="L155" s="72"/>
    </row>
    <row r="156" spans="2:12" ht="18.75" customHeight="1">
      <c r="B156" s="72"/>
      <c r="C156" s="72"/>
      <c r="D156" s="72"/>
      <c r="E156" s="72"/>
      <c r="F156" s="71"/>
      <c r="G156" s="62" t="str">
        <f>IFERROR(VLOOKUP(F156,設定!B:C,2,0),"")</f>
        <v/>
      </c>
      <c r="H156" s="72"/>
      <c r="I156" s="72"/>
      <c r="J156" s="72"/>
      <c r="K156" s="72"/>
      <c r="L156" s="72"/>
    </row>
    <row r="157" spans="2:12" ht="18.75" customHeight="1">
      <c r="B157" s="72"/>
      <c r="C157" s="72"/>
      <c r="D157" s="72"/>
      <c r="E157" s="72"/>
      <c r="F157" s="71"/>
      <c r="G157" s="62" t="str">
        <f>IFERROR(VLOOKUP(F157,設定!B:C,2,0),"")</f>
        <v/>
      </c>
      <c r="H157" s="72"/>
      <c r="I157" s="72"/>
      <c r="J157" s="72"/>
      <c r="K157" s="72"/>
      <c r="L157" s="72"/>
    </row>
    <row r="158" spans="2:12" ht="18.75" customHeight="1">
      <c r="B158" s="72"/>
      <c r="C158" s="72"/>
      <c r="D158" s="72"/>
      <c r="E158" s="72"/>
      <c r="F158" s="71"/>
      <c r="G158" s="62" t="str">
        <f>IFERROR(VLOOKUP(F158,設定!B:C,2,0),"")</f>
        <v/>
      </c>
      <c r="H158" s="72"/>
      <c r="I158" s="72"/>
      <c r="J158" s="72"/>
      <c r="K158" s="72"/>
      <c r="L158" s="72"/>
    </row>
    <row r="159" spans="2:12" ht="18.75" customHeight="1">
      <c r="B159" s="72"/>
      <c r="C159" s="72"/>
      <c r="D159" s="72"/>
      <c r="E159" s="72"/>
      <c r="F159" s="71"/>
      <c r="G159" s="62" t="str">
        <f>IFERROR(VLOOKUP(F159,設定!B:C,2,0),"")</f>
        <v/>
      </c>
      <c r="H159" s="72"/>
      <c r="I159" s="72"/>
      <c r="J159" s="72"/>
      <c r="K159" s="72"/>
      <c r="L159" s="72"/>
    </row>
    <row r="160" spans="2:12" ht="18.75" customHeight="1">
      <c r="B160" s="72"/>
      <c r="C160" s="72"/>
      <c r="D160" s="72"/>
      <c r="E160" s="72"/>
      <c r="F160" s="71"/>
      <c r="G160" s="62" t="str">
        <f>IFERROR(VLOOKUP(F160,設定!B:C,2,0),"")</f>
        <v/>
      </c>
      <c r="H160" s="72"/>
      <c r="I160" s="72"/>
      <c r="J160" s="72"/>
      <c r="K160" s="72"/>
      <c r="L160" s="72"/>
    </row>
    <row r="161" spans="2:12" ht="18.75" customHeight="1">
      <c r="B161" s="72"/>
      <c r="C161" s="72"/>
      <c r="D161" s="72"/>
      <c r="E161" s="72"/>
      <c r="F161" s="71"/>
      <c r="G161" s="62" t="str">
        <f>IFERROR(VLOOKUP(F161,設定!B:C,2,0),"")</f>
        <v/>
      </c>
      <c r="H161" s="72"/>
      <c r="I161" s="72"/>
      <c r="J161" s="72"/>
      <c r="K161" s="72"/>
      <c r="L161" s="72"/>
    </row>
    <row r="162" spans="2:12" ht="18.75" customHeight="1">
      <c r="B162" s="72"/>
      <c r="C162" s="72"/>
      <c r="D162" s="72"/>
      <c r="E162" s="72"/>
      <c r="F162" s="71"/>
      <c r="G162" s="62" t="str">
        <f>IFERROR(VLOOKUP(F162,設定!B:C,2,0),"")</f>
        <v/>
      </c>
      <c r="H162" s="72"/>
      <c r="I162" s="72"/>
      <c r="J162" s="72"/>
      <c r="K162" s="72"/>
      <c r="L162" s="72"/>
    </row>
    <row r="163" spans="2:12" ht="18.75" customHeight="1">
      <c r="B163" s="72"/>
      <c r="C163" s="72"/>
      <c r="D163" s="72"/>
      <c r="E163" s="72"/>
      <c r="F163" s="71"/>
      <c r="G163" s="62" t="str">
        <f>IFERROR(VLOOKUP(F163,設定!B:C,2,0),"")</f>
        <v/>
      </c>
      <c r="H163" s="72"/>
      <c r="I163" s="72"/>
      <c r="J163" s="72"/>
      <c r="K163" s="72"/>
      <c r="L163" s="72"/>
    </row>
    <row r="164" spans="2:12" ht="18.75" customHeight="1">
      <c r="B164" s="72"/>
      <c r="C164" s="72"/>
      <c r="D164" s="72"/>
      <c r="E164" s="72"/>
      <c r="F164" s="71"/>
      <c r="G164" s="62" t="str">
        <f>IFERROR(VLOOKUP(F164,設定!B:C,2,0),"")</f>
        <v/>
      </c>
      <c r="H164" s="72"/>
      <c r="I164" s="72"/>
      <c r="J164" s="72"/>
      <c r="K164" s="72"/>
      <c r="L164" s="72"/>
    </row>
    <row r="165" spans="2:12" ht="18.75" customHeight="1">
      <c r="B165" s="72"/>
      <c r="C165" s="72"/>
      <c r="D165" s="72"/>
      <c r="E165" s="72"/>
      <c r="F165" s="71"/>
      <c r="G165" s="62" t="str">
        <f>IFERROR(VLOOKUP(F165,設定!B:C,2,0),"")</f>
        <v/>
      </c>
      <c r="H165" s="72"/>
      <c r="I165" s="72"/>
      <c r="J165" s="72"/>
      <c r="K165" s="72"/>
      <c r="L165" s="72"/>
    </row>
    <row r="166" spans="2:12" ht="18.75" customHeight="1">
      <c r="B166" s="72"/>
      <c r="C166" s="72"/>
      <c r="D166" s="72"/>
      <c r="E166" s="72"/>
      <c r="F166" s="71"/>
      <c r="G166" s="62" t="str">
        <f>IFERROR(VLOOKUP(F166,設定!B:C,2,0),"")</f>
        <v/>
      </c>
      <c r="H166" s="72"/>
      <c r="I166" s="72"/>
      <c r="J166" s="72"/>
      <c r="K166" s="72"/>
      <c r="L166" s="72"/>
    </row>
    <row r="167" spans="2:12" ht="18.75" customHeight="1">
      <c r="B167" s="72"/>
      <c r="C167" s="72"/>
      <c r="D167" s="72"/>
      <c r="E167" s="72"/>
      <c r="F167" s="71"/>
      <c r="G167" s="62" t="str">
        <f>IFERROR(VLOOKUP(F167,設定!B:C,2,0),"")</f>
        <v/>
      </c>
      <c r="H167" s="72"/>
      <c r="I167" s="72"/>
      <c r="J167" s="72"/>
      <c r="K167" s="72"/>
      <c r="L167" s="72"/>
    </row>
    <row r="168" spans="2:12" ht="18.75" customHeight="1">
      <c r="B168" s="72"/>
      <c r="C168" s="72"/>
      <c r="D168" s="72"/>
      <c r="E168" s="72"/>
      <c r="F168" s="71"/>
      <c r="G168" s="62" t="str">
        <f>IFERROR(VLOOKUP(F168,設定!B:C,2,0),"")</f>
        <v/>
      </c>
      <c r="H168" s="72"/>
      <c r="I168" s="72"/>
      <c r="J168" s="72"/>
      <c r="K168" s="72"/>
      <c r="L168" s="72"/>
    </row>
    <row r="169" spans="2:12" ht="18.75" customHeight="1">
      <c r="B169" s="72"/>
      <c r="C169" s="72"/>
      <c r="D169" s="72"/>
      <c r="E169" s="72"/>
      <c r="F169" s="71"/>
      <c r="G169" s="62" t="str">
        <f>IFERROR(VLOOKUP(F169,設定!B:C,2,0),"")</f>
        <v/>
      </c>
      <c r="H169" s="72"/>
      <c r="I169" s="72"/>
      <c r="J169" s="72"/>
      <c r="K169" s="72"/>
      <c r="L169" s="72"/>
    </row>
    <row r="170" spans="2:12" ht="18.75" customHeight="1">
      <c r="B170" s="72"/>
      <c r="C170" s="72"/>
      <c r="D170" s="72"/>
      <c r="E170" s="72"/>
      <c r="F170" s="71"/>
      <c r="G170" s="62" t="str">
        <f>IFERROR(VLOOKUP(F170,設定!B:C,2,0),"")</f>
        <v/>
      </c>
      <c r="H170" s="72"/>
      <c r="I170" s="72"/>
      <c r="J170" s="72"/>
      <c r="K170" s="72"/>
      <c r="L170" s="72"/>
    </row>
    <row r="171" spans="2:12" ht="18.75" customHeight="1">
      <c r="B171" s="72"/>
      <c r="C171" s="72"/>
      <c r="D171" s="72"/>
      <c r="E171" s="72"/>
      <c r="F171" s="71"/>
      <c r="G171" s="62" t="str">
        <f>IFERROR(VLOOKUP(F171,設定!B:C,2,0),"")</f>
        <v/>
      </c>
      <c r="H171" s="72"/>
      <c r="I171" s="72"/>
      <c r="J171" s="72"/>
      <c r="K171" s="72"/>
      <c r="L171" s="72"/>
    </row>
    <row r="172" spans="2:12" ht="18.75" customHeight="1">
      <c r="B172" s="72"/>
      <c r="C172" s="72"/>
      <c r="D172" s="72"/>
      <c r="E172" s="72"/>
      <c r="F172" s="71"/>
      <c r="G172" s="62" t="str">
        <f>IFERROR(VLOOKUP(F172,設定!B:C,2,0),"")</f>
        <v/>
      </c>
      <c r="H172" s="72"/>
      <c r="I172" s="72"/>
      <c r="J172" s="72"/>
      <c r="K172" s="72"/>
      <c r="L172" s="72"/>
    </row>
    <row r="173" spans="2:12" ht="18.75" customHeight="1">
      <c r="B173" s="72"/>
      <c r="C173" s="72"/>
      <c r="D173" s="72"/>
      <c r="E173" s="72"/>
      <c r="F173" s="71"/>
      <c r="G173" s="62" t="str">
        <f>IFERROR(VLOOKUP(F173,設定!B:C,2,0),"")</f>
        <v/>
      </c>
      <c r="H173" s="72"/>
      <c r="I173" s="72"/>
      <c r="J173" s="72"/>
      <c r="K173" s="72"/>
      <c r="L173" s="72"/>
    </row>
    <row r="174" spans="2:12" ht="18.75" customHeight="1">
      <c r="B174" s="72"/>
      <c r="C174" s="72"/>
      <c r="D174" s="72"/>
      <c r="E174" s="72"/>
      <c r="F174" s="71"/>
      <c r="G174" s="62" t="str">
        <f>IFERROR(VLOOKUP(F174,設定!B:C,2,0),"")</f>
        <v/>
      </c>
      <c r="H174" s="72"/>
      <c r="I174" s="72"/>
      <c r="J174" s="72"/>
      <c r="K174" s="72"/>
      <c r="L174" s="72"/>
    </row>
    <row r="175" spans="2:12" ht="18.75" customHeight="1">
      <c r="B175" s="72"/>
      <c r="C175" s="72"/>
      <c r="D175" s="72"/>
      <c r="E175" s="72"/>
      <c r="F175" s="71"/>
      <c r="G175" s="62" t="str">
        <f>IFERROR(VLOOKUP(F175,設定!B:C,2,0),"")</f>
        <v/>
      </c>
      <c r="H175" s="72"/>
      <c r="I175" s="72"/>
      <c r="J175" s="72"/>
      <c r="K175" s="72"/>
      <c r="L175" s="72"/>
    </row>
    <row r="176" spans="2:12" ht="18.75" customHeight="1">
      <c r="B176" s="72"/>
      <c r="C176" s="72"/>
      <c r="D176" s="72"/>
      <c r="E176" s="72"/>
      <c r="F176" s="71"/>
      <c r="G176" s="62" t="str">
        <f>IFERROR(VLOOKUP(F176,設定!B:C,2,0),"")</f>
        <v/>
      </c>
      <c r="H176" s="72"/>
      <c r="I176" s="72"/>
      <c r="J176" s="72"/>
      <c r="K176" s="72"/>
      <c r="L176" s="72"/>
    </row>
    <row r="177" spans="2:12" ht="18.75" customHeight="1">
      <c r="B177" s="72"/>
      <c r="C177" s="72"/>
      <c r="D177" s="72"/>
      <c r="E177" s="72"/>
      <c r="F177" s="71"/>
      <c r="G177" s="62" t="str">
        <f>IFERROR(VLOOKUP(F177,設定!B:C,2,0),"")</f>
        <v/>
      </c>
      <c r="H177" s="72"/>
      <c r="I177" s="72"/>
      <c r="J177" s="72"/>
      <c r="K177" s="72"/>
      <c r="L177" s="72"/>
    </row>
    <row r="178" spans="2:12" ht="18.75" customHeight="1">
      <c r="B178" s="72"/>
      <c r="C178" s="72"/>
      <c r="D178" s="72"/>
      <c r="E178" s="72"/>
      <c r="F178" s="71"/>
      <c r="G178" s="62" t="str">
        <f>IFERROR(VLOOKUP(F178,設定!B:C,2,0),"")</f>
        <v/>
      </c>
      <c r="H178" s="72"/>
      <c r="I178" s="72"/>
      <c r="J178" s="72"/>
      <c r="K178" s="72"/>
      <c r="L178" s="72"/>
    </row>
    <row r="179" spans="2:12" ht="18.75" customHeight="1">
      <c r="B179" s="72"/>
      <c r="C179" s="72"/>
      <c r="D179" s="72"/>
      <c r="E179" s="72"/>
      <c r="F179" s="71"/>
      <c r="G179" s="62" t="str">
        <f>IFERROR(VLOOKUP(F179,設定!B:C,2,0),"")</f>
        <v/>
      </c>
      <c r="H179" s="72"/>
      <c r="I179" s="72"/>
      <c r="J179" s="72"/>
      <c r="K179" s="72"/>
      <c r="L179" s="72"/>
    </row>
    <row r="180" spans="2:12" ht="18.75" customHeight="1">
      <c r="B180" s="72"/>
      <c r="C180" s="72"/>
      <c r="D180" s="72"/>
      <c r="E180" s="72"/>
      <c r="F180" s="71"/>
      <c r="G180" s="62" t="str">
        <f>IFERROR(VLOOKUP(F180,設定!B:C,2,0),"")</f>
        <v/>
      </c>
      <c r="H180" s="72"/>
      <c r="I180" s="72"/>
      <c r="J180" s="72"/>
      <c r="K180" s="72"/>
      <c r="L180" s="72"/>
    </row>
    <row r="181" spans="2:12" ht="18.75" customHeight="1">
      <c r="B181" s="72"/>
      <c r="C181" s="72"/>
      <c r="D181" s="72"/>
      <c r="E181" s="72"/>
      <c r="F181" s="71"/>
      <c r="G181" s="62" t="str">
        <f>IFERROR(VLOOKUP(F181,設定!B:C,2,0),"")</f>
        <v/>
      </c>
      <c r="H181" s="72"/>
      <c r="I181" s="72"/>
      <c r="J181" s="72"/>
      <c r="K181" s="72"/>
      <c r="L181" s="72"/>
    </row>
    <row r="182" spans="2:12" ht="18.75" customHeight="1">
      <c r="B182" s="72"/>
      <c r="C182" s="72"/>
      <c r="D182" s="72"/>
      <c r="E182" s="72"/>
      <c r="F182" s="71"/>
      <c r="G182" s="62" t="str">
        <f>IFERROR(VLOOKUP(F182,設定!B:C,2,0),"")</f>
        <v/>
      </c>
      <c r="H182" s="72"/>
      <c r="I182" s="72"/>
      <c r="J182" s="72"/>
      <c r="K182" s="72"/>
      <c r="L182" s="72"/>
    </row>
    <row r="183" spans="2:12" ht="18.75" customHeight="1">
      <c r="B183" s="72"/>
      <c r="C183" s="72"/>
      <c r="D183" s="72"/>
      <c r="E183" s="72"/>
      <c r="F183" s="71"/>
      <c r="G183" s="62" t="str">
        <f>IFERROR(VLOOKUP(F183,設定!B:C,2,0),"")</f>
        <v/>
      </c>
      <c r="H183" s="72"/>
      <c r="I183" s="72"/>
      <c r="J183" s="72"/>
      <c r="K183" s="72"/>
      <c r="L183" s="72"/>
    </row>
    <row r="184" spans="2:12" ht="18.75" customHeight="1">
      <c r="B184" s="72"/>
      <c r="C184" s="72"/>
      <c r="D184" s="72"/>
      <c r="E184" s="72"/>
      <c r="F184" s="71"/>
      <c r="G184" s="62" t="str">
        <f>IFERROR(VLOOKUP(F184,設定!B:C,2,0),"")</f>
        <v/>
      </c>
      <c r="H184" s="72"/>
      <c r="I184" s="72"/>
      <c r="J184" s="72"/>
      <c r="K184" s="72"/>
      <c r="L184" s="72"/>
    </row>
    <row r="185" spans="2:12" ht="18.75" customHeight="1">
      <c r="B185" s="72"/>
      <c r="C185" s="72"/>
      <c r="D185" s="72"/>
      <c r="E185" s="72"/>
      <c r="F185" s="71"/>
      <c r="G185" s="62" t="str">
        <f>IFERROR(VLOOKUP(F185,設定!B:C,2,0),"")</f>
        <v/>
      </c>
      <c r="H185" s="72"/>
      <c r="I185" s="72"/>
      <c r="J185" s="72"/>
      <c r="K185" s="72"/>
      <c r="L185" s="72"/>
    </row>
    <row r="186" spans="2:12" ht="18.75" customHeight="1">
      <c r="B186" s="72"/>
      <c r="C186" s="72"/>
      <c r="D186" s="72"/>
      <c r="E186" s="72"/>
      <c r="F186" s="71"/>
      <c r="G186" s="62" t="str">
        <f>IFERROR(VLOOKUP(F186,設定!B:C,2,0),"")</f>
        <v/>
      </c>
      <c r="H186" s="72"/>
      <c r="I186" s="72"/>
      <c r="J186" s="72"/>
      <c r="K186" s="72"/>
      <c r="L186" s="72"/>
    </row>
    <row r="187" spans="2:12" ht="18.75" customHeight="1">
      <c r="B187" s="72"/>
      <c r="C187" s="72"/>
      <c r="D187" s="72"/>
      <c r="E187" s="72"/>
      <c r="F187" s="71"/>
      <c r="G187" s="62" t="str">
        <f>IFERROR(VLOOKUP(F187,設定!B:C,2,0),"")</f>
        <v/>
      </c>
      <c r="H187" s="72"/>
      <c r="I187" s="72"/>
      <c r="J187" s="72"/>
      <c r="K187" s="72"/>
      <c r="L187" s="72"/>
    </row>
    <row r="188" spans="2:12" ht="18.75" customHeight="1">
      <c r="B188" s="72"/>
      <c r="C188" s="72"/>
      <c r="D188" s="72"/>
      <c r="E188" s="72"/>
      <c r="F188" s="71"/>
      <c r="G188" s="62" t="str">
        <f>IFERROR(VLOOKUP(F188,設定!B:C,2,0),"")</f>
        <v/>
      </c>
      <c r="H188" s="72"/>
      <c r="I188" s="72"/>
      <c r="J188" s="72"/>
      <c r="K188" s="72"/>
      <c r="L188" s="72"/>
    </row>
    <row r="189" spans="2:12" ht="18.75" customHeight="1">
      <c r="B189" s="72"/>
      <c r="C189" s="72"/>
      <c r="D189" s="72"/>
      <c r="E189" s="72"/>
      <c r="F189" s="71"/>
      <c r="G189" s="62" t="str">
        <f>IFERROR(VLOOKUP(F189,設定!B:C,2,0),"")</f>
        <v/>
      </c>
      <c r="H189" s="72"/>
      <c r="I189" s="72"/>
      <c r="J189" s="72"/>
      <c r="K189" s="72"/>
      <c r="L189" s="72"/>
    </row>
    <row r="190" spans="2:12" ht="18.75" customHeight="1">
      <c r="B190" s="72"/>
      <c r="C190" s="72"/>
      <c r="D190" s="72"/>
      <c r="E190" s="72"/>
      <c r="F190" s="71"/>
      <c r="G190" s="62" t="str">
        <f>IFERROR(VLOOKUP(F190,設定!B:C,2,0),"")</f>
        <v/>
      </c>
      <c r="H190" s="72"/>
      <c r="I190" s="72"/>
      <c r="J190" s="72"/>
      <c r="K190" s="72"/>
      <c r="L190" s="72"/>
    </row>
    <row r="191" spans="2:12" ht="18.75" customHeight="1">
      <c r="B191" s="72"/>
      <c r="C191" s="72"/>
      <c r="D191" s="72"/>
      <c r="E191" s="72"/>
      <c r="F191" s="71"/>
      <c r="G191" s="62" t="str">
        <f>IFERROR(VLOOKUP(F191,設定!B:C,2,0),"")</f>
        <v/>
      </c>
      <c r="H191" s="72"/>
      <c r="I191" s="72"/>
      <c r="J191" s="72"/>
      <c r="K191" s="72"/>
      <c r="L191" s="72"/>
    </row>
    <row r="192" spans="2:12" ht="18.75" customHeight="1">
      <c r="B192" s="72"/>
      <c r="C192" s="72"/>
      <c r="D192" s="72"/>
      <c r="E192" s="72"/>
      <c r="F192" s="71"/>
      <c r="G192" s="62" t="str">
        <f>IFERROR(VLOOKUP(F192,設定!B:C,2,0),"")</f>
        <v/>
      </c>
      <c r="H192" s="72"/>
      <c r="I192" s="72"/>
      <c r="J192" s="72"/>
      <c r="K192" s="72"/>
      <c r="L192" s="72"/>
    </row>
    <row r="193" spans="2:12" ht="18.75" customHeight="1">
      <c r="B193" s="72"/>
      <c r="C193" s="72"/>
      <c r="D193" s="72"/>
      <c r="E193" s="72"/>
      <c r="F193" s="71"/>
      <c r="G193" s="62" t="str">
        <f>IFERROR(VLOOKUP(F193,設定!B:C,2,0),"")</f>
        <v/>
      </c>
      <c r="H193" s="72"/>
      <c r="I193" s="72"/>
      <c r="J193" s="72"/>
      <c r="K193" s="72"/>
      <c r="L193" s="72"/>
    </row>
    <row r="194" spans="2:12" ht="18.75" customHeight="1">
      <c r="B194" s="72"/>
      <c r="C194" s="72"/>
      <c r="D194" s="72"/>
      <c r="E194" s="72"/>
      <c r="F194" s="71"/>
      <c r="G194" s="62" t="str">
        <f>IFERROR(VLOOKUP(F194,設定!B:C,2,0),"")</f>
        <v/>
      </c>
      <c r="H194" s="72"/>
      <c r="I194" s="72"/>
      <c r="J194" s="72"/>
      <c r="K194" s="72"/>
      <c r="L194" s="72"/>
    </row>
    <row r="195" spans="2:12" ht="18.75" customHeight="1">
      <c r="B195" s="72"/>
      <c r="C195" s="72"/>
      <c r="D195" s="72"/>
      <c r="E195" s="72"/>
      <c r="F195" s="71"/>
      <c r="G195" s="62" t="str">
        <f>IFERROR(VLOOKUP(F195,設定!B:C,2,0),"")</f>
        <v/>
      </c>
      <c r="H195" s="72"/>
      <c r="I195" s="72"/>
      <c r="J195" s="72"/>
      <c r="K195" s="72"/>
      <c r="L195" s="72"/>
    </row>
    <row r="196" spans="2:12" ht="18.75" customHeight="1">
      <c r="B196" s="72"/>
      <c r="C196" s="72"/>
      <c r="D196" s="72"/>
      <c r="E196" s="72"/>
      <c r="F196" s="71"/>
      <c r="G196" s="62" t="str">
        <f>IFERROR(VLOOKUP(F196,設定!B:C,2,0),"")</f>
        <v/>
      </c>
      <c r="H196" s="72"/>
      <c r="I196" s="72"/>
      <c r="J196" s="72"/>
      <c r="K196" s="72"/>
      <c r="L196" s="72"/>
    </row>
    <row r="197" spans="2:12" ht="18.75" customHeight="1">
      <c r="B197" s="72"/>
      <c r="C197" s="72"/>
      <c r="D197" s="72"/>
      <c r="E197" s="72"/>
      <c r="F197" s="71"/>
      <c r="G197" s="62" t="str">
        <f>IFERROR(VLOOKUP(F197,設定!B:C,2,0),"")</f>
        <v/>
      </c>
      <c r="H197" s="72"/>
      <c r="I197" s="72"/>
      <c r="J197" s="72"/>
      <c r="K197" s="72"/>
      <c r="L197" s="72"/>
    </row>
    <row r="198" spans="2:12" ht="18.75" customHeight="1">
      <c r="B198" s="72"/>
      <c r="C198" s="72"/>
      <c r="D198" s="72"/>
      <c r="E198" s="72"/>
      <c r="F198" s="71"/>
      <c r="G198" s="62" t="str">
        <f>IFERROR(VLOOKUP(F198,設定!B:C,2,0),"")</f>
        <v/>
      </c>
      <c r="H198" s="72"/>
      <c r="I198" s="72"/>
      <c r="J198" s="72"/>
      <c r="K198" s="72"/>
      <c r="L198" s="72"/>
    </row>
    <row r="199" spans="2:12" ht="18.75" customHeight="1">
      <c r="B199" s="72"/>
      <c r="C199" s="72"/>
      <c r="D199" s="72"/>
      <c r="E199" s="72"/>
      <c r="F199" s="71"/>
      <c r="G199" s="62" t="str">
        <f>IFERROR(VLOOKUP(F199,設定!B:C,2,0),"")</f>
        <v/>
      </c>
      <c r="H199" s="72"/>
      <c r="I199" s="72"/>
      <c r="J199" s="72"/>
      <c r="K199" s="72"/>
      <c r="L199" s="72"/>
    </row>
    <row r="200" spans="2:12" ht="18.75" customHeight="1">
      <c r="B200" s="72"/>
      <c r="C200" s="72"/>
      <c r="D200" s="72"/>
      <c r="E200" s="72"/>
      <c r="F200" s="71"/>
      <c r="G200" s="62" t="str">
        <f>IFERROR(VLOOKUP(F200,設定!B:C,2,0),"")</f>
        <v/>
      </c>
      <c r="H200" s="72"/>
      <c r="I200" s="72"/>
      <c r="J200" s="72"/>
      <c r="K200" s="72"/>
      <c r="L200" s="72"/>
    </row>
    <row r="201" spans="2:12" ht="18.75" customHeight="1">
      <c r="B201" s="72"/>
      <c r="C201" s="72"/>
      <c r="D201" s="72"/>
      <c r="E201" s="72"/>
      <c r="F201" s="71"/>
      <c r="G201" s="62" t="str">
        <f>IFERROR(VLOOKUP(F201,設定!B:C,2,0),"")</f>
        <v/>
      </c>
      <c r="H201" s="72"/>
      <c r="I201" s="72"/>
      <c r="J201" s="72"/>
      <c r="K201" s="72"/>
      <c r="L201" s="72"/>
    </row>
    <row r="202" spans="2:12" ht="18.75" customHeight="1">
      <c r="B202" s="72"/>
      <c r="C202" s="72"/>
      <c r="D202" s="72"/>
      <c r="E202" s="72"/>
      <c r="F202" s="71"/>
      <c r="G202" s="62" t="str">
        <f>IFERROR(VLOOKUP(F202,設定!B:C,2,0),"")</f>
        <v/>
      </c>
      <c r="H202" s="72"/>
      <c r="I202" s="72"/>
      <c r="J202" s="72"/>
      <c r="K202" s="72"/>
      <c r="L202" s="72"/>
    </row>
    <row r="203" spans="2:12" ht="18.75" customHeight="1">
      <c r="B203" s="72"/>
      <c r="C203" s="72"/>
      <c r="D203" s="72"/>
      <c r="E203" s="72"/>
      <c r="F203" s="71"/>
      <c r="G203" s="62" t="str">
        <f>IFERROR(VLOOKUP(F203,設定!B:C,2,0),"")</f>
        <v/>
      </c>
      <c r="H203" s="72"/>
      <c r="I203" s="72"/>
      <c r="J203" s="72"/>
      <c r="K203" s="72"/>
      <c r="L203" s="72"/>
    </row>
    <row r="204" spans="2:12" ht="18.75" customHeight="1">
      <c r="B204" s="72"/>
      <c r="C204" s="72"/>
      <c r="D204" s="72"/>
      <c r="E204" s="72"/>
      <c r="F204" s="71"/>
      <c r="G204" s="62" t="str">
        <f>IFERROR(VLOOKUP(F204,設定!B:C,2,0),"")</f>
        <v/>
      </c>
      <c r="H204" s="72"/>
      <c r="I204" s="72"/>
      <c r="J204" s="72"/>
      <c r="K204" s="72"/>
      <c r="L204" s="72"/>
    </row>
    <row r="205" spans="2:12" ht="18.75" customHeight="1">
      <c r="B205" s="72"/>
      <c r="C205" s="72"/>
      <c r="D205" s="72"/>
      <c r="E205" s="72"/>
      <c r="F205" s="71"/>
      <c r="G205" s="62" t="str">
        <f>IFERROR(VLOOKUP(F205,設定!B:C,2,0),"")</f>
        <v/>
      </c>
      <c r="H205" s="72"/>
      <c r="I205" s="72"/>
      <c r="J205" s="72"/>
      <c r="K205" s="72"/>
      <c r="L205" s="72"/>
    </row>
    <row r="206" spans="2:12" ht="18.75" customHeight="1">
      <c r="B206" s="72"/>
      <c r="C206" s="72"/>
      <c r="D206" s="72"/>
      <c r="E206" s="72"/>
      <c r="F206" s="71"/>
      <c r="G206" s="62" t="str">
        <f>IFERROR(VLOOKUP(F206,設定!B:C,2,0),"")</f>
        <v/>
      </c>
      <c r="H206" s="72"/>
      <c r="I206" s="72"/>
      <c r="J206" s="72"/>
      <c r="K206" s="72"/>
      <c r="L206" s="72"/>
    </row>
    <row r="207" spans="2:12" ht="18.75" customHeight="1">
      <c r="B207" s="72"/>
      <c r="C207" s="72"/>
      <c r="D207" s="72"/>
      <c r="E207" s="72"/>
      <c r="F207" s="71"/>
      <c r="G207" s="62" t="str">
        <f>IFERROR(VLOOKUP(F207,設定!B:C,2,0),"")</f>
        <v/>
      </c>
      <c r="H207" s="72"/>
      <c r="I207" s="72"/>
      <c r="J207" s="72"/>
      <c r="K207" s="72"/>
      <c r="L207" s="72"/>
    </row>
    <row r="208" spans="2:12" ht="18.75" customHeight="1">
      <c r="B208" s="72"/>
      <c r="C208" s="72"/>
      <c r="D208" s="72"/>
      <c r="E208" s="72"/>
      <c r="F208" s="71"/>
      <c r="G208" s="62" t="str">
        <f>IFERROR(VLOOKUP(F208,設定!B:C,2,0),"")</f>
        <v/>
      </c>
      <c r="H208" s="72"/>
      <c r="I208" s="72"/>
      <c r="J208" s="72"/>
      <c r="K208" s="72"/>
      <c r="L208" s="72"/>
    </row>
    <row r="209" spans="2:12" ht="18.75" customHeight="1">
      <c r="B209" s="72"/>
      <c r="C209" s="72"/>
      <c r="D209" s="72"/>
      <c r="E209" s="72"/>
      <c r="F209" s="71"/>
      <c r="G209" s="62" t="str">
        <f>IFERROR(VLOOKUP(F209,設定!B:C,2,0),"")</f>
        <v/>
      </c>
      <c r="H209" s="72"/>
      <c r="I209" s="72"/>
      <c r="J209" s="72"/>
      <c r="K209" s="72"/>
      <c r="L209" s="72"/>
    </row>
    <row r="210" spans="2:12" ht="18.75" customHeight="1">
      <c r="B210" s="72"/>
      <c r="C210" s="72"/>
      <c r="D210" s="72"/>
      <c r="E210" s="72"/>
      <c r="F210" s="71"/>
      <c r="G210" s="62" t="str">
        <f>IFERROR(VLOOKUP(F210,設定!B:C,2,0),"")</f>
        <v/>
      </c>
      <c r="H210" s="72"/>
      <c r="I210" s="72"/>
      <c r="J210" s="72"/>
      <c r="K210" s="72"/>
      <c r="L210" s="72"/>
    </row>
    <row r="211" spans="2:12" ht="18.75" customHeight="1">
      <c r="B211" s="72"/>
      <c r="C211" s="72"/>
      <c r="D211" s="72"/>
      <c r="E211" s="72"/>
      <c r="F211" s="71"/>
      <c r="G211" s="62" t="str">
        <f>IFERROR(VLOOKUP(F211,設定!B:C,2,0),"")</f>
        <v/>
      </c>
      <c r="H211" s="72"/>
      <c r="I211" s="72"/>
      <c r="J211" s="72"/>
      <c r="K211" s="72"/>
      <c r="L211" s="72"/>
    </row>
    <row r="212" spans="2:12" ht="18.75" customHeight="1">
      <c r="B212" s="72"/>
      <c r="C212" s="72"/>
      <c r="D212" s="72"/>
      <c r="E212" s="72"/>
      <c r="F212" s="71"/>
      <c r="G212" s="62" t="str">
        <f>IFERROR(VLOOKUP(F212,設定!B:C,2,0),"")</f>
        <v/>
      </c>
      <c r="H212" s="72"/>
      <c r="I212" s="72"/>
      <c r="J212" s="72"/>
      <c r="K212" s="72"/>
      <c r="L212" s="72"/>
    </row>
    <row r="213" spans="2:12" ht="18.75" customHeight="1">
      <c r="B213" s="72"/>
      <c r="C213" s="72"/>
      <c r="D213" s="72"/>
      <c r="E213" s="72"/>
      <c r="F213" s="71"/>
      <c r="G213" s="62" t="str">
        <f>IFERROR(VLOOKUP(F213,設定!B:C,2,0),"")</f>
        <v/>
      </c>
      <c r="H213" s="72"/>
      <c r="I213" s="72"/>
      <c r="J213" s="72"/>
      <c r="K213" s="72"/>
      <c r="L213" s="72"/>
    </row>
    <row r="214" spans="2:12" ht="18.75" customHeight="1">
      <c r="B214" s="72"/>
      <c r="C214" s="72"/>
      <c r="D214" s="72"/>
      <c r="E214" s="72"/>
      <c r="F214" s="71"/>
      <c r="G214" s="62" t="str">
        <f>IFERROR(VLOOKUP(F214,設定!B:C,2,0),"")</f>
        <v/>
      </c>
      <c r="H214" s="72"/>
      <c r="I214" s="72"/>
      <c r="J214" s="72"/>
      <c r="K214" s="72"/>
      <c r="L214" s="72"/>
    </row>
    <row r="215" spans="2:12" ht="18.75" customHeight="1">
      <c r="B215" s="72"/>
      <c r="C215" s="72"/>
      <c r="D215" s="72"/>
      <c r="E215" s="72"/>
      <c r="F215" s="71"/>
      <c r="G215" s="62" t="str">
        <f>IFERROR(VLOOKUP(F215,設定!B:C,2,0),"")</f>
        <v/>
      </c>
      <c r="H215" s="72"/>
      <c r="I215" s="72"/>
      <c r="J215" s="72"/>
      <c r="K215" s="72"/>
      <c r="L215" s="72"/>
    </row>
    <row r="216" spans="2:12" ht="18.75" customHeight="1">
      <c r="B216" s="72"/>
      <c r="C216" s="72"/>
      <c r="D216" s="72"/>
      <c r="E216" s="72"/>
      <c r="F216" s="71"/>
      <c r="G216" s="62" t="str">
        <f>IFERROR(VLOOKUP(F216,設定!B:C,2,0),"")</f>
        <v/>
      </c>
      <c r="H216" s="72"/>
      <c r="I216" s="72"/>
      <c r="J216" s="72"/>
      <c r="K216" s="72"/>
      <c r="L216" s="72"/>
    </row>
    <row r="217" spans="2:12" ht="18.75" customHeight="1">
      <c r="B217" s="72"/>
      <c r="C217" s="72"/>
      <c r="D217" s="72"/>
      <c r="E217" s="72"/>
      <c r="F217" s="71"/>
      <c r="G217" s="62" t="str">
        <f>IFERROR(VLOOKUP(F217,設定!B:C,2,0),"")</f>
        <v/>
      </c>
      <c r="H217" s="72"/>
      <c r="I217" s="72"/>
      <c r="J217" s="72"/>
      <c r="K217" s="72"/>
      <c r="L217" s="72"/>
    </row>
    <row r="218" spans="2:12" ht="18.75" customHeight="1">
      <c r="B218" s="72"/>
      <c r="C218" s="72"/>
      <c r="D218" s="72"/>
      <c r="E218" s="72"/>
      <c r="F218" s="71"/>
      <c r="G218" s="62" t="str">
        <f>IFERROR(VLOOKUP(F218,設定!B:C,2,0),"")</f>
        <v/>
      </c>
      <c r="H218" s="72"/>
      <c r="I218" s="72"/>
      <c r="J218" s="72"/>
      <c r="K218" s="72"/>
      <c r="L218" s="72"/>
    </row>
    <row r="219" spans="2:12" ht="18.75" customHeight="1">
      <c r="B219" s="72"/>
      <c r="C219" s="72"/>
      <c r="D219" s="72"/>
      <c r="E219" s="72"/>
      <c r="F219" s="71"/>
      <c r="G219" s="62" t="str">
        <f>IFERROR(VLOOKUP(F219,設定!B:C,2,0),"")</f>
        <v/>
      </c>
      <c r="H219" s="72"/>
      <c r="I219" s="72"/>
      <c r="J219" s="72"/>
      <c r="K219" s="72"/>
      <c r="L219" s="72"/>
    </row>
    <row r="220" spans="2:12" ht="18.75" customHeight="1">
      <c r="B220" s="72"/>
      <c r="C220" s="72"/>
      <c r="D220" s="72"/>
      <c r="E220" s="72"/>
      <c r="F220" s="71"/>
      <c r="G220" s="62" t="str">
        <f>IFERROR(VLOOKUP(F220,設定!B:C,2,0),"")</f>
        <v/>
      </c>
      <c r="H220" s="72"/>
      <c r="I220" s="72"/>
      <c r="J220" s="72"/>
      <c r="K220" s="72"/>
      <c r="L220" s="72"/>
    </row>
    <row r="221" spans="2:12" ht="18.75" customHeight="1">
      <c r="B221" s="72"/>
      <c r="C221" s="72"/>
      <c r="D221" s="72"/>
      <c r="E221" s="72"/>
      <c r="F221" s="71"/>
      <c r="G221" s="62" t="str">
        <f>IFERROR(VLOOKUP(F221,設定!B:C,2,0),"")</f>
        <v/>
      </c>
      <c r="H221" s="72"/>
      <c r="I221" s="72"/>
      <c r="J221" s="72"/>
      <c r="K221" s="72"/>
      <c r="L221" s="72"/>
    </row>
    <row r="222" spans="2:12" ht="18.75" customHeight="1">
      <c r="B222" s="72"/>
      <c r="C222" s="72"/>
      <c r="D222" s="72"/>
      <c r="E222" s="72"/>
      <c r="F222" s="71"/>
      <c r="G222" s="62" t="str">
        <f>IFERROR(VLOOKUP(F222,設定!B:C,2,0),"")</f>
        <v/>
      </c>
      <c r="H222" s="72"/>
      <c r="I222" s="72"/>
      <c r="J222" s="72"/>
      <c r="K222" s="72"/>
      <c r="L222" s="72"/>
    </row>
    <row r="223" spans="2:12" ht="18.75" customHeight="1">
      <c r="B223" s="72"/>
      <c r="C223" s="72"/>
      <c r="D223" s="72"/>
      <c r="E223" s="72"/>
      <c r="F223" s="71"/>
      <c r="G223" s="62" t="str">
        <f>IFERROR(VLOOKUP(F223,設定!B:C,2,0),"")</f>
        <v/>
      </c>
      <c r="H223" s="72"/>
      <c r="I223" s="72"/>
      <c r="J223" s="72"/>
      <c r="K223" s="72"/>
      <c r="L223" s="72"/>
    </row>
    <row r="224" spans="2:12" ht="18.75" customHeight="1">
      <c r="B224" s="72"/>
      <c r="C224" s="72"/>
      <c r="D224" s="72"/>
      <c r="E224" s="72"/>
      <c r="F224" s="71"/>
      <c r="G224" s="62" t="str">
        <f>IFERROR(VLOOKUP(F224,設定!B:C,2,0),"")</f>
        <v/>
      </c>
      <c r="H224" s="72"/>
      <c r="I224" s="72"/>
      <c r="J224" s="72"/>
      <c r="K224" s="72"/>
      <c r="L224" s="72"/>
    </row>
    <row r="225" spans="2:12" ht="18.75" customHeight="1">
      <c r="B225" s="72"/>
      <c r="C225" s="72"/>
      <c r="D225" s="72"/>
      <c r="E225" s="72"/>
      <c r="F225" s="71"/>
      <c r="G225" s="62" t="str">
        <f>IFERROR(VLOOKUP(F225,設定!B:C,2,0),"")</f>
        <v/>
      </c>
      <c r="H225" s="72"/>
      <c r="I225" s="72"/>
      <c r="J225" s="72"/>
      <c r="K225" s="72"/>
      <c r="L225" s="72"/>
    </row>
    <row r="226" spans="2:12" ht="18.75" customHeight="1">
      <c r="B226" s="72"/>
      <c r="C226" s="72"/>
      <c r="D226" s="72"/>
      <c r="E226" s="72"/>
      <c r="F226" s="71"/>
      <c r="G226" s="62" t="str">
        <f>IFERROR(VLOOKUP(F226,設定!B:C,2,0),"")</f>
        <v/>
      </c>
      <c r="H226" s="72"/>
      <c r="I226" s="72"/>
      <c r="J226" s="72"/>
      <c r="K226" s="72"/>
      <c r="L226" s="72"/>
    </row>
    <row r="227" spans="2:12" ht="18.75" customHeight="1">
      <c r="B227" s="72"/>
      <c r="C227" s="72"/>
      <c r="D227" s="72"/>
      <c r="E227" s="72"/>
      <c r="F227" s="71"/>
      <c r="G227" s="62" t="str">
        <f>IFERROR(VLOOKUP(F227,設定!B:C,2,0),"")</f>
        <v/>
      </c>
      <c r="H227" s="72"/>
      <c r="I227" s="72"/>
      <c r="J227" s="72"/>
      <c r="K227" s="72"/>
      <c r="L227" s="72"/>
    </row>
    <row r="228" spans="2:12" ht="18.75" customHeight="1">
      <c r="B228" s="72"/>
      <c r="C228" s="72"/>
      <c r="D228" s="72"/>
      <c r="E228" s="72"/>
      <c r="F228" s="71"/>
      <c r="G228" s="62" t="str">
        <f>IFERROR(VLOOKUP(F228,設定!B:C,2,0),"")</f>
        <v/>
      </c>
      <c r="H228" s="72"/>
      <c r="I228" s="72"/>
      <c r="J228" s="72"/>
      <c r="K228" s="72"/>
      <c r="L228" s="72"/>
    </row>
    <row r="229" spans="2:12" ht="18.75" customHeight="1">
      <c r="B229" s="72"/>
      <c r="C229" s="72"/>
      <c r="D229" s="72"/>
      <c r="E229" s="72"/>
      <c r="F229" s="71"/>
      <c r="G229" s="62" t="str">
        <f>IFERROR(VLOOKUP(F229,設定!B:C,2,0),"")</f>
        <v/>
      </c>
      <c r="H229" s="72"/>
      <c r="I229" s="72"/>
      <c r="J229" s="72"/>
      <c r="K229" s="72"/>
      <c r="L229" s="72"/>
    </row>
    <row r="230" spans="2:12" ht="18.75" customHeight="1">
      <c r="B230" s="72"/>
      <c r="C230" s="72"/>
      <c r="D230" s="72"/>
      <c r="E230" s="72"/>
      <c r="F230" s="71"/>
      <c r="G230" s="62" t="str">
        <f>IFERROR(VLOOKUP(F230,設定!B:C,2,0),"")</f>
        <v/>
      </c>
      <c r="H230" s="72"/>
      <c r="I230" s="72"/>
      <c r="J230" s="72"/>
      <c r="K230" s="72"/>
      <c r="L230" s="72"/>
    </row>
    <row r="231" spans="2:12" ht="18.75" customHeight="1">
      <c r="B231" s="72"/>
      <c r="C231" s="72"/>
      <c r="D231" s="72"/>
      <c r="E231" s="72"/>
      <c r="F231" s="71"/>
      <c r="G231" s="62" t="str">
        <f>IFERROR(VLOOKUP(F231,設定!B:C,2,0),"")</f>
        <v/>
      </c>
      <c r="H231" s="72"/>
      <c r="I231" s="72"/>
      <c r="J231" s="72"/>
      <c r="K231" s="72"/>
      <c r="L231" s="72"/>
    </row>
    <row r="232" spans="2:12" ht="18.75" customHeight="1">
      <c r="B232" s="72"/>
      <c r="C232" s="72"/>
      <c r="D232" s="72"/>
      <c r="E232" s="72"/>
      <c r="F232" s="71"/>
      <c r="G232" s="62" t="str">
        <f>IFERROR(VLOOKUP(F232,設定!B:C,2,0),"")</f>
        <v/>
      </c>
      <c r="H232" s="72"/>
      <c r="I232" s="72"/>
      <c r="J232" s="72"/>
      <c r="K232" s="72"/>
      <c r="L232" s="72"/>
    </row>
    <row r="233" spans="2:12" ht="18.75" customHeight="1">
      <c r="B233" s="72"/>
      <c r="C233" s="72"/>
      <c r="D233" s="72"/>
      <c r="E233" s="72"/>
      <c r="F233" s="71"/>
      <c r="G233" s="62" t="str">
        <f>IFERROR(VLOOKUP(F233,設定!B:C,2,0),"")</f>
        <v/>
      </c>
      <c r="H233" s="72"/>
      <c r="I233" s="72"/>
      <c r="J233" s="72"/>
      <c r="K233" s="72"/>
      <c r="L233" s="72"/>
    </row>
    <row r="234" spans="2:12" ht="18.75" customHeight="1">
      <c r="B234" s="72"/>
      <c r="C234" s="72"/>
      <c r="D234" s="72"/>
      <c r="E234" s="72"/>
      <c r="F234" s="71"/>
      <c r="G234" s="62" t="str">
        <f>IFERROR(VLOOKUP(F234,設定!B:C,2,0),"")</f>
        <v/>
      </c>
      <c r="H234" s="72"/>
      <c r="I234" s="72"/>
      <c r="J234" s="72"/>
      <c r="K234" s="72"/>
      <c r="L234" s="72"/>
    </row>
    <row r="235" spans="2:12" ht="18.75" customHeight="1">
      <c r="B235" s="72"/>
      <c r="C235" s="72"/>
      <c r="D235" s="72"/>
      <c r="E235" s="72"/>
      <c r="F235" s="71"/>
      <c r="G235" s="62" t="str">
        <f>IFERROR(VLOOKUP(F235,設定!B:C,2,0),"")</f>
        <v/>
      </c>
      <c r="H235" s="72"/>
      <c r="I235" s="72"/>
      <c r="J235" s="72"/>
      <c r="K235" s="72"/>
      <c r="L235" s="72"/>
    </row>
    <row r="236" spans="2:12" ht="18.75" customHeight="1">
      <c r="B236" s="72"/>
      <c r="C236" s="72"/>
      <c r="D236" s="72"/>
      <c r="E236" s="72"/>
      <c r="F236" s="71"/>
      <c r="G236" s="62" t="str">
        <f>IFERROR(VLOOKUP(F236,設定!B:C,2,0),"")</f>
        <v/>
      </c>
      <c r="H236" s="72"/>
      <c r="I236" s="72"/>
      <c r="J236" s="72"/>
      <c r="K236" s="72"/>
      <c r="L236" s="72"/>
    </row>
    <row r="237" spans="2:12" ht="18.75" customHeight="1">
      <c r="B237" s="72"/>
      <c r="C237" s="72"/>
      <c r="D237" s="72"/>
      <c r="E237" s="72"/>
      <c r="F237" s="71"/>
      <c r="G237" s="62" t="str">
        <f>IFERROR(VLOOKUP(F237,設定!B:C,2,0),"")</f>
        <v/>
      </c>
      <c r="H237" s="72"/>
      <c r="I237" s="72"/>
      <c r="J237" s="72"/>
      <c r="K237" s="72"/>
      <c r="L237" s="72"/>
    </row>
    <row r="238" spans="2:12" ht="18.75" customHeight="1">
      <c r="B238" s="72"/>
      <c r="C238" s="72"/>
      <c r="D238" s="72"/>
      <c r="E238" s="72"/>
      <c r="F238" s="71"/>
      <c r="G238" s="62" t="str">
        <f>IFERROR(VLOOKUP(F238,設定!B:C,2,0),"")</f>
        <v/>
      </c>
      <c r="H238" s="72"/>
      <c r="I238" s="72"/>
      <c r="J238" s="72"/>
      <c r="K238" s="72"/>
      <c r="L238" s="72"/>
    </row>
    <row r="239" spans="2:12" ht="18.75" customHeight="1">
      <c r="B239" s="72"/>
      <c r="C239" s="72"/>
      <c r="D239" s="72"/>
      <c r="E239" s="72"/>
      <c r="F239" s="71"/>
      <c r="G239" s="62" t="str">
        <f>IFERROR(VLOOKUP(F239,設定!B:C,2,0),"")</f>
        <v/>
      </c>
      <c r="H239" s="72"/>
      <c r="I239" s="72"/>
      <c r="J239" s="72"/>
      <c r="K239" s="72"/>
      <c r="L239" s="72"/>
    </row>
    <row r="240" spans="2:12" ht="18.75" customHeight="1">
      <c r="B240" s="72"/>
      <c r="C240" s="72"/>
      <c r="D240" s="72"/>
      <c r="E240" s="72"/>
      <c r="F240" s="71"/>
      <c r="G240" s="62" t="str">
        <f>IFERROR(VLOOKUP(F240,設定!B:C,2,0),"")</f>
        <v/>
      </c>
      <c r="H240" s="72"/>
      <c r="I240" s="72"/>
      <c r="J240" s="72"/>
      <c r="K240" s="72"/>
      <c r="L240" s="72"/>
    </row>
    <row r="241" spans="2:12" ht="18.75" customHeight="1">
      <c r="B241" s="72"/>
      <c r="C241" s="72"/>
      <c r="D241" s="72"/>
      <c r="E241" s="72"/>
      <c r="F241" s="71"/>
      <c r="G241" s="62" t="str">
        <f>IFERROR(VLOOKUP(F241,設定!B:C,2,0),"")</f>
        <v/>
      </c>
      <c r="H241" s="72"/>
      <c r="I241" s="72"/>
      <c r="J241" s="72"/>
      <c r="K241" s="72"/>
      <c r="L241" s="72"/>
    </row>
    <row r="242" spans="2:12" ht="18.75" customHeight="1">
      <c r="B242" s="72"/>
      <c r="C242" s="72"/>
      <c r="D242" s="72"/>
      <c r="E242" s="72"/>
      <c r="F242" s="71"/>
      <c r="G242" s="62" t="str">
        <f>IFERROR(VLOOKUP(F242,設定!B:C,2,0),"")</f>
        <v/>
      </c>
      <c r="H242" s="72"/>
      <c r="I242" s="72"/>
      <c r="J242" s="72"/>
      <c r="K242" s="72"/>
      <c r="L242" s="72"/>
    </row>
    <row r="243" spans="2:12" ht="18.75" customHeight="1">
      <c r="B243" s="72"/>
      <c r="C243" s="72"/>
      <c r="D243" s="72"/>
      <c r="E243" s="72"/>
      <c r="F243" s="71"/>
      <c r="G243" s="62" t="str">
        <f>IFERROR(VLOOKUP(F243,設定!B:C,2,0),"")</f>
        <v/>
      </c>
      <c r="H243" s="72"/>
      <c r="I243" s="72"/>
      <c r="J243" s="72"/>
      <c r="K243" s="72"/>
      <c r="L243" s="72"/>
    </row>
    <row r="244" spans="2:12" ht="18.75" customHeight="1">
      <c r="B244" s="72"/>
      <c r="C244" s="72"/>
      <c r="D244" s="72"/>
      <c r="E244" s="72"/>
      <c r="F244" s="71"/>
      <c r="G244" s="62" t="str">
        <f>IFERROR(VLOOKUP(F244,設定!B:C,2,0),"")</f>
        <v/>
      </c>
      <c r="H244" s="72"/>
      <c r="I244" s="72"/>
      <c r="J244" s="72"/>
      <c r="K244" s="72"/>
      <c r="L244" s="72"/>
    </row>
    <row r="245" spans="2:12" ht="18.75" customHeight="1">
      <c r="B245" s="72"/>
      <c r="C245" s="72"/>
      <c r="D245" s="72"/>
      <c r="E245" s="72"/>
      <c r="F245" s="71"/>
      <c r="G245" s="62" t="str">
        <f>IFERROR(VLOOKUP(F245,設定!B:C,2,0),"")</f>
        <v/>
      </c>
      <c r="H245" s="72"/>
      <c r="I245" s="72"/>
      <c r="J245" s="72"/>
      <c r="K245" s="72"/>
      <c r="L245" s="72"/>
    </row>
    <row r="246" spans="2:12" ht="18.75" customHeight="1">
      <c r="B246" s="72"/>
      <c r="C246" s="72"/>
      <c r="D246" s="72"/>
      <c r="E246" s="72"/>
      <c r="F246" s="71"/>
      <c r="G246" s="62" t="str">
        <f>IFERROR(VLOOKUP(F246,設定!B:C,2,0),"")</f>
        <v/>
      </c>
      <c r="H246" s="72"/>
      <c r="I246" s="72"/>
      <c r="J246" s="72"/>
      <c r="K246" s="72"/>
      <c r="L246" s="72"/>
    </row>
    <row r="247" spans="2:12" ht="18.75" customHeight="1">
      <c r="B247" s="72"/>
      <c r="C247" s="72"/>
      <c r="D247" s="72"/>
      <c r="E247" s="72"/>
      <c r="F247" s="71"/>
      <c r="G247" s="62" t="str">
        <f>IFERROR(VLOOKUP(F247,設定!B:C,2,0),"")</f>
        <v/>
      </c>
      <c r="H247" s="72"/>
      <c r="I247" s="72"/>
      <c r="J247" s="72"/>
      <c r="K247" s="72"/>
      <c r="L247" s="72"/>
    </row>
    <row r="248" spans="2:12" ht="18.75" customHeight="1">
      <c r="B248" s="72"/>
      <c r="C248" s="72"/>
      <c r="D248" s="72"/>
      <c r="E248" s="72"/>
      <c r="F248" s="71"/>
      <c r="G248" s="62" t="str">
        <f>IFERROR(VLOOKUP(F248,設定!B:C,2,0),"")</f>
        <v/>
      </c>
      <c r="H248" s="72"/>
      <c r="I248" s="72"/>
      <c r="J248" s="72"/>
      <c r="K248" s="72"/>
      <c r="L248" s="72"/>
    </row>
    <row r="249" spans="2:12" ht="18.75" customHeight="1">
      <c r="B249" s="72"/>
      <c r="C249" s="72"/>
      <c r="D249" s="72"/>
      <c r="E249" s="72"/>
      <c r="F249" s="71"/>
      <c r="G249" s="62" t="str">
        <f>IFERROR(VLOOKUP(F249,設定!B:C,2,0),"")</f>
        <v/>
      </c>
      <c r="H249" s="72"/>
      <c r="I249" s="72"/>
      <c r="J249" s="72"/>
      <c r="K249" s="72"/>
      <c r="L249" s="72"/>
    </row>
    <row r="250" spans="2:12" ht="18.75" customHeight="1">
      <c r="B250" s="72"/>
      <c r="C250" s="72"/>
      <c r="D250" s="72"/>
      <c r="E250" s="72"/>
      <c r="F250" s="71"/>
      <c r="G250" s="62" t="str">
        <f>IFERROR(VLOOKUP(F250,設定!B:C,2,0),"")</f>
        <v/>
      </c>
      <c r="H250" s="72"/>
      <c r="I250" s="72"/>
      <c r="J250" s="72"/>
      <c r="K250" s="72"/>
      <c r="L250" s="72"/>
    </row>
    <row r="251" spans="2:12" ht="18.75" customHeight="1">
      <c r="B251" s="72"/>
      <c r="C251" s="72"/>
      <c r="D251" s="72"/>
      <c r="E251" s="72"/>
      <c r="F251" s="71"/>
      <c r="G251" s="62" t="str">
        <f>IFERROR(VLOOKUP(F251,設定!B:C,2,0),"")</f>
        <v/>
      </c>
      <c r="H251" s="72"/>
      <c r="I251" s="72"/>
      <c r="J251" s="72"/>
      <c r="K251" s="72"/>
      <c r="L251" s="72"/>
    </row>
    <row r="252" spans="2:12" ht="18.75" customHeight="1">
      <c r="B252" s="72"/>
      <c r="C252" s="72"/>
      <c r="D252" s="72"/>
      <c r="E252" s="72"/>
      <c r="F252" s="71"/>
      <c r="G252" s="62" t="str">
        <f>IFERROR(VLOOKUP(F252,設定!B:C,2,0),"")</f>
        <v/>
      </c>
      <c r="H252" s="72"/>
      <c r="I252" s="72"/>
      <c r="J252" s="72"/>
      <c r="K252" s="72"/>
      <c r="L252" s="72"/>
    </row>
    <row r="253" spans="2:12" ht="18.75" customHeight="1">
      <c r="B253" s="72"/>
      <c r="C253" s="72"/>
      <c r="D253" s="72"/>
      <c r="E253" s="72"/>
      <c r="F253" s="71"/>
      <c r="G253" s="62" t="str">
        <f>IFERROR(VLOOKUP(F253,設定!B:C,2,0),"")</f>
        <v/>
      </c>
      <c r="H253" s="72"/>
      <c r="I253" s="72"/>
      <c r="J253" s="72"/>
      <c r="K253" s="72"/>
      <c r="L253" s="72"/>
    </row>
    <row r="254" spans="2:12" ht="18.75" customHeight="1">
      <c r="B254" s="72"/>
      <c r="C254" s="72"/>
      <c r="D254" s="72"/>
      <c r="E254" s="72"/>
      <c r="F254" s="71"/>
      <c r="G254" s="62" t="str">
        <f>IFERROR(VLOOKUP(F254,設定!B:C,2,0),"")</f>
        <v/>
      </c>
      <c r="H254" s="72"/>
      <c r="I254" s="72"/>
      <c r="J254" s="72"/>
      <c r="K254" s="72"/>
      <c r="L254" s="72"/>
    </row>
    <row r="255" spans="2:12" ht="18.75" customHeight="1">
      <c r="B255" s="72"/>
      <c r="C255" s="72"/>
      <c r="D255" s="72"/>
      <c r="E255" s="72"/>
      <c r="F255" s="71"/>
      <c r="G255" s="62" t="str">
        <f>IFERROR(VLOOKUP(F255,設定!B:C,2,0),"")</f>
        <v/>
      </c>
      <c r="H255" s="72"/>
      <c r="I255" s="72"/>
      <c r="J255" s="72"/>
      <c r="K255" s="72"/>
      <c r="L255" s="72"/>
    </row>
    <row r="256" spans="2:12" ht="18.75" customHeight="1">
      <c r="B256" s="72"/>
      <c r="C256" s="72"/>
      <c r="D256" s="72"/>
      <c r="E256" s="72"/>
      <c r="F256" s="71"/>
      <c r="G256" s="62" t="str">
        <f>IFERROR(VLOOKUP(F256,設定!B:C,2,0),"")</f>
        <v/>
      </c>
      <c r="H256" s="72"/>
      <c r="I256" s="72"/>
      <c r="J256" s="72"/>
      <c r="K256" s="72"/>
      <c r="L256" s="72"/>
    </row>
    <row r="257" spans="2:12" ht="18.75" customHeight="1">
      <c r="B257" s="72"/>
      <c r="C257" s="72"/>
      <c r="D257" s="72"/>
      <c r="E257" s="72"/>
      <c r="F257" s="71"/>
      <c r="G257" s="62" t="str">
        <f>IFERROR(VLOOKUP(F257,設定!B:C,2,0),"")</f>
        <v/>
      </c>
      <c r="H257" s="72"/>
      <c r="I257" s="72"/>
      <c r="J257" s="72"/>
      <c r="K257" s="72"/>
      <c r="L257" s="72"/>
    </row>
    <row r="258" spans="2:12" ht="18.75" customHeight="1">
      <c r="B258" s="72"/>
      <c r="C258" s="72"/>
      <c r="D258" s="72"/>
      <c r="E258" s="72"/>
      <c r="F258" s="71"/>
      <c r="G258" s="62" t="str">
        <f>IFERROR(VLOOKUP(F258,設定!B:C,2,0),"")</f>
        <v/>
      </c>
      <c r="H258" s="72"/>
      <c r="I258" s="72"/>
      <c r="J258" s="72"/>
      <c r="K258" s="72"/>
      <c r="L258" s="72"/>
    </row>
    <row r="259" spans="2:12" ht="18.75" customHeight="1">
      <c r="B259" s="72"/>
      <c r="C259" s="72"/>
      <c r="D259" s="72"/>
      <c r="E259" s="72"/>
      <c r="F259" s="71"/>
      <c r="G259" s="62" t="str">
        <f>IFERROR(VLOOKUP(F259,設定!B:C,2,0),"")</f>
        <v/>
      </c>
      <c r="H259" s="72"/>
      <c r="I259" s="72"/>
      <c r="J259" s="72"/>
      <c r="K259" s="72"/>
      <c r="L259" s="72"/>
    </row>
    <row r="260" spans="2:12" ht="18.75" customHeight="1">
      <c r="B260" s="72"/>
      <c r="C260" s="72"/>
      <c r="D260" s="72"/>
      <c r="E260" s="72"/>
      <c r="F260" s="71"/>
      <c r="G260" s="62" t="str">
        <f>IFERROR(VLOOKUP(F260,設定!B:C,2,0),"")</f>
        <v/>
      </c>
      <c r="H260" s="72"/>
      <c r="I260" s="72"/>
      <c r="J260" s="72"/>
      <c r="K260" s="72"/>
      <c r="L260" s="72"/>
    </row>
    <row r="261" spans="2:12" ht="18.75" customHeight="1">
      <c r="B261" s="72"/>
      <c r="C261" s="72"/>
      <c r="D261" s="72"/>
      <c r="E261" s="72"/>
      <c r="F261" s="71"/>
      <c r="G261" s="62" t="str">
        <f>IFERROR(VLOOKUP(F261,設定!B:C,2,0),"")</f>
        <v/>
      </c>
      <c r="H261" s="72"/>
      <c r="I261" s="72"/>
      <c r="J261" s="72"/>
      <c r="K261" s="72"/>
      <c r="L261" s="72"/>
    </row>
    <row r="262" spans="2:12" ht="18.75" customHeight="1">
      <c r="B262" s="72"/>
      <c r="C262" s="72"/>
      <c r="D262" s="72"/>
      <c r="E262" s="72"/>
      <c r="F262" s="71"/>
      <c r="G262" s="62" t="str">
        <f>IFERROR(VLOOKUP(F262,設定!B:C,2,0),"")</f>
        <v/>
      </c>
      <c r="H262" s="72"/>
      <c r="I262" s="72"/>
      <c r="J262" s="72"/>
      <c r="K262" s="72"/>
      <c r="L262" s="72"/>
    </row>
    <row r="263" spans="2:12" ht="18.75" customHeight="1">
      <c r="B263" s="72"/>
      <c r="C263" s="72"/>
      <c r="D263" s="72"/>
      <c r="E263" s="72"/>
      <c r="F263" s="71"/>
      <c r="G263" s="62" t="str">
        <f>IFERROR(VLOOKUP(F263,設定!B:C,2,0),"")</f>
        <v/>
      </c>
      <c r="H263" s="72"/>
      <c r="I263" s="72"/>
      <c r="J263" s="72"/>
      <c r="K263" s="72"/>
      <c r="L263" s="72"/>
    </row>
    <row r="264" spans="2:12" ht="18.75" customHeight="1">
      <c r="B264" s="72"/>
      <c r="C264" s="72"/>
      <c r="D264" s="72"/>
      <c r="E264" s="72"/>
      <c r="F264" s="71"/>
      <c r="G264" s="62" t="str">
        <f>IFERROR(VLOOKUP(F264,設定!B:C,2,0),"")</f>
        <v/>
      </c>
      <c r="H264" s="72"/>
      <c r="I264" s="72"/>
      <c r="J264" s="72"/>
      <c r="K264" s="72"/>
      <c r="L264" s="72"/>
    </row>
    <row r="265" spans="2:12" ht="18.75" customHeight="1">
      <c r="B265" s="72"/>
      <c r="C265" s="72"/>
      <c r="D265" s="72"/>
      <c r="E265" s="72"/>
      <c r="F265" s="71"/>
      <c r="G265" s="62" t="str">
        <f>IFERROR(VLOOKUP(F265,設定!B:C,2,0),"")</f>
        <v/>
      </c>
      <c r="H265" s="72"/>
      <c r="I265" s="72"/>
      <c r="J265" s="72"/>
      <c r="K265" s="72"/>
      <c r="L265" s="72"/>
    </row>
    <row r="266" spans="2:12" ht="18.75" customHeight="1">
      <c r="B266" s="72"/>
      <c r="C266" s="72"/>
      <c r="D266" s="72"/>
      <c r="E266" s="72"/>
      <c r="F266" s="71"/>
      <c r="G266" s="62" t="str">
        <f>IFERROR(VLOOKUP(F266,設定!B:C,2,0),"")</f>
        <v/>
      </c>
      <c r="H266" s="72"/>
      <c r="I266" s="72"/>
      <c r="J266" s="72"/>
      <c r="K266" s="72"/>
      <c r="L266" s="72"/>
    </row>
    <row r="267" spans="2:12" ht="18.75" customHeight="1">
      <c r="B267" s="72"/>
      <c r="C267" s="72"/>
      <c r="D267" s="72"/>
      <c r="E267" s="72"/>
      <c r="F267" s="71"/>
      <c r="G267" s="62" t="str">
        <f>IFERROR(VLOOKUP(F267,設定!B:C,2,0),"")</f>
        <v/>
      </c>
      <c r="H267" s="72"/>
      <c r="I267" s="72"/>
      <c r="J267" s="72"/>
      <c r="K267" s="72"/>
      <c r="L267" s="72"/>
    </row>
    <row r="268" spans="2:12" ht="18.75" customHeight="1">
      <c r="B268" s="72"/>
      <c r="C268" s="72"/>
      <c r="D268" s="72"/>
      <c r="E268" s="72"/>
      <c r="F268" s="71"/>
      <c r="G268" s="62" t="str">
        <f>IFERROR(VLOOKUP(F268,設定!B:C,2,0),"")</f>
        <v/>
      </c>
      <c r="H268" s="72"/>
      <c r="I268" s="72"/>
      <c r="J268" s="72"/>
      <c r="K268" s="72"/>
      <c r="L268" s="72"/>
    </row>
    <row r="269" spans="2:12" ht="18.75" customHeight="1">
      <c r="B269" s="72"/>
      <c r="C269" s="72"/>
      <c r="D269" s="72"/>
      <c r="E269" s="72"/>
      <c r="F269" s="71"/>
      <c r="G269" s="62" t="str">
        <f>IFERROR(VLOOKUP(F269,設定!B:C,2,0),"")</f>
        <v/>
      </c>
      <c r="H269" s="72"/>
      <c r="I269" s="72"/>
      <c r="J269" s="72"/>
      <c r="K269" s="72"/>
      <c r="L269" s="72"/>
    </row>
    <row r="270" spans="2:12" ht="18.75" customHeight="1">
      <c r="B270" s="72"/>
      <c r="C270" s="72"/>
      <c r="D270" s="72"/>
      <c r="E270" s="72"/>
      <c r="F270" s="71"/>
      <c r="G270" s="62" t="str">
        <f>IFERROR(VLOOKUP(F270,設定!B:C,2,0),"")</f>
        <v/>
      </c>
      <c r="H270" s="72"/>
      <c r="I270" s="72"/>
      <c r="J270" s="72"/>
      <c r="K270" s="72"/>
      <c r="L270" s="72"/>
    </row>
    <row r="271" spans="2:12" ht="18.75" customHeight="1">
      <c r="B271" s="72"/>
      <c r="C271" s="72"/>
      <c r="D271" s="72"/>
      <c r="E271" s="72"/>
      <c r="F271" s="71"/>
      <c r="G271" s="62" t="str">
        <f>IFERROR(VLOOKUP(F271,設定!B:C,2,0),"")</f>
        <v/>
      </c>
      <c r="H271" s="72"/>
      <c r="I271" s="72"/>
      <c r="J271" s="72"/>
      <c r="K271" s="72"/>
      <c r="L271" s="72"/>
    </row>
    <row r="272" spans="2:12" ht="18.75" customHeight="1">
      <c r="B272" s="72"/>
      <c r="C272" s="72"/>
      <c r="D272" s="72"/>
      <c r="E272" s="72"/>
      <c r="F272" s="71"/>
      <c r="G272" s="62" t="str">
        <f>IFERROR(VLOOKUP(F272,設定!B:C,2,0),"")</f>
        <v/>
      </c>
      <c r="H272" s="72"/>
      <c r="I272" s="72"/>
      <c r="J272" s="72"/>
      <c r="K272" s="72"/>
      <c r="L272" s="72"/>
    </row>
    <row r="273" spans="2:12" ht="18.75" customHeight="1">
      <c r="B273" s="72"/>
      <c r="C273" s="72"/>
      <c r="D273" s="72"/>
      <c r="E273" s="72"/>
      <c r="F273" s="71"/>
      <c r="G273" s="62" t="str">
        <f>IFERROR(VLOOKUP(F273,設定!B:C,2,0),"")</f>
        <v/>
      </c>
      <c r="H273" s="72"/>
      <c r="I273" s="72"/>
      <c r="J273" s="72"/>
      <c r="K273" s="72"/>
      <c r="L273" s="72"/>
    </row>
    <row r="274" spans="2:12" ht="18.75" customHeight="1">
      <c r="B274" s="72"/>
      <c r="C274" s="72"/>
      <c r="D274" s="72"/>
      <c r="E274" s="72"/>
      <c r="F274" s="71"/>
      <c r="G274" s="62" t="str">
        <f>IFERROR(VLOOKUP(F274,設定!B:C,2,0),"")</f>
        <v/>
      </c>
      <c r="H274" s="72"/>
      <c r="I274" s="72"/>
      <c r="J274" s="72"/>
      <c r="K274" s="72"/>
      <c r="L274" s="72"/>
    </row>
    <row r="275" spans="2:12" ht="18.75" customHeight="1">
      <c r="B275" s="72"/>
      <c r="C275" s="72"/>
      <c r="D275" s="72"/>
      <c r="E275" s="72"/>
      <c r="F275" s="71"/>
      <c r="G275" s="62" t="str">
        <f>IFERROR(VLOOKUP(F275,設定!B:C,2,0),"")</f>
        <v/>
      </c>
      <c r="H275" s="72"/>
      <c r="I275" s="72"/>
      <c r="J275" s="72"/>
      <c r="K275" s="72"/>
      <c r="L275" s="72"/>
    </row>
    <row r="276" spans="2:12" ht="18.75" customHeight="1">
      <c r="B276" s="72"/>
      <c r="C276" s="72"/>
      <c r="D276" s="72"/>
      <c r="E276" s="72"/>
      <c r="F276" s="71"/>
      <c r="G276" s="62" t="str">
        <f>IFERROR(VLOOKUP(F276,設定!B:C,2,0),"")</f>
        <v/>
      </c>
      <c r="H276" s="72"/>
      <c r="I276" s="72"/>
      <c r="J276" s="72"/>
      <c r="K276" s="72"/>
      <c r="L276" s="72"/>
    </row>
    <row r="277" spans="2:12" ht="18.75" customHeight="1">
      <c r="B277" s="72"/>
      <c r="C277" s="72"/>
      <c r="D277" s="72"/>
      <c r="E277" s="72"/>
      <c r="F277" s="71"/>
      <c r="G277" s="62" t="str">
        <f>IFERROR(VLOOKUP(F277,設定!B:C,2,0),"")</f>
        <v/>
      </c>
      <c r="H277" s="72"/>
      <c r="I277" s="72"/>
      <c r="J277" s="72"/>
      <c r="K277" s="72"/>
      <c r="L277" s="72"/>
    </row>
    <row r="278" spans="2:12" ht="18.75" customHeight="1">
      <c r="B278" s="72"/>
      <c r="C278" s="72"/>
      <c r="D278" s="72"/>
      <c r="E278" s="72"/>
      <c r="F278" s="71"/>
      <c r="G278" s="62" t="str">
        <f>IFERROR(VLOOKUP(F278,設定!B:C,2,0),"")</f>
        <v/>
      </c>
      <c r="H278" s="72"/>
      <c r="I278" s="72"/>
      <c r="J278" s="72"/>
      <c r="K278" s="72"/>
      <c r="L278" s="72"/>
    </row>
    <row r="279" spans="2:12" ht="18.75" customHeight="1">
      <c r="B279" s="72"/>
      <c r="C279" s="72"/>
      <c r="D279" s="72"/>
      <c r="E279" s="72"/>
      <c r="F279" s="71"/>
      <c r="G279" s="62" t="str">
        <f>IFERROR(VLOOKUP(F279,設定!B:C,2,0),"")</f>
        <v/>
      </c>
      <c r="H279" s="72"/>
      <c r="I279" s="72"/>
      <c r="J279" s="72"/>
      <c r="K279" s="72"/>
      <c r="L279" s="72"/>
    </row>
    <row r="280" spans="2:12" ht="18.75" customHeight="1">
      <c r="B280" s="72"/>
      <c r="C280" s="72"/>
      <c r="D280" s="72"/>
      <c r="E280" s="72"/>
      <c r="F280" s="71"/>
      <c r="G280" s="62" t="str">
        <f>IFERROR(VLOOKUP(F280,設定!B:C,2,0),"")</f>
        <v/>
      </c>
      <c r="H280" s="72"/>
      <c r="I280" s="72"/>
      <c r="J280" s="72"/>
      <c r="K280" s="72"/>
      <c r="L280" s="72"/>
    </row>
    <row r="281" spans="2:12" ht="18.75" customHeight="1">
      <c r="B281" s="72"/>
      <c r="C281" s="72"/>
      <c r="D281" s="72"/>
      <c r="E281" s="72"/>
      <c r="F281" s="71"/>
      <c r="G281" s="62" t="str">
        <f>IFERROR(VLOOKUP(F281,設定!B:C,2,0),"")</f>
        <v/>
      </c>
      <c r="H281" s="72"/>
      <c r="I281" s="72"/>
      <c r="J281" s="72"/>
      <c r="K281" s="72"/>
      <c r="L281" s="72"/>
    </row>
    <row r="282" spans="2:12" ht="18.75" customHeight="1">
      <c r="B282" s="72"/>
      <c r="C282" s="72"/>
      <c r="D282" s="72"/>
      <c r="E282" s="72"/>
      <c r="F282" s="71"/>
      <c r="G282" s="62" t="str">
        <f>IFERROR(VLOOKUP(F282,設定!B:C,2,0),"")</f>
        <v/>
      </c>
      <c r="H282" s="72"/>
      <c r="I282" s="72"/>
      <c r="J282" s="72"/>
      <c r="K282" s="72"/>
      <c r="L282" s="72"/>
    </row>
    <row r="283" spans="2:12" ht="18.75" customHeight="1">
      <c r="B283" s="72"/>
      <c r="C283" s="72"/>
      <c r="D283" s="72"/>
      <c r="E283" s="72"/>
      <c r="F283" s="71"/>
      <c r="G283" s="62" t="str">
        <f>IFERROR(VLOOKUP(F283,設定!B:C,2,0),"")</f>
        <v/>
      </c>
      <c r="H283" s="72"/>
      <c r="I283" s="72"/>
      <c r="J283" s="72"/>
      <c r="K283" s="72"/>
      <c r="L283" s="72"/>
    </row>
    <row r="284" spans="2:12" ht="18.75" customHeight="1">
      <c r="B284" s="72"/>
      <c r="C284" s="72"/>
      <c r="D284" s="72"/>
      <c r="E284" s="72"/>
      <c r="F284" s="71"/>
      <c r="G284" s="62" t="str">
        <f>IFERROR(VLOOKUP(F284,設定!B:C,2,0),"")</f>
        <v/>
      </c>
      <c r="H284" s="72"/>
      <c r="I284" s="72"/>
      <c r="J284" s="72"/>
      <c r="K284" s="72"/>
      <c r="L284" s="72"/>
    </row>
    <row r="285" spans="2:12" ht="18.75" customHeight="1">
      <c r="B285" s="72"/>
      <c r="C285" s="72"/>
      <c r="D285" s="72"/>
      <c r="E285" s="72"/>
      <c r="F285" s="71"/>
      <c r="G285" s="62" t="str">
        <f>IFERROR(VLOOKUP(F285,設定!B:C,2,0),"")</f>
        <v/>
      </c>
      <c r="H285" s="72"/>
      <c r="I285" s="72"/>
      <c r="J285" s="72"/>
      <c r="K285" s="72"/>
      <c r="L285" s="72"/>
    </row>
    <row r="286" spans="2:12" ht="18.75" customHeight="1">
      <c r="B286" s="72"/>
      <c r="C286" s="72"/>
      <c r="D286" s="72"/>
      <c r="E286" s="72"/>
      <c r="F286" s="71"/>
      <c r="G286" s="62" t="str">
        <f>IFERROR(VLOOKUP(F286,設定!B:C,2,0),"")</f>
        <v/>
      </c>
      <c r="H286" s="72"/>
      <c r="I286" s="72"/>
      <c r="J286" s="72"/>
      <c r="K286" s="72"/>
      <c r="L286" s="72"/>
    </row>
    <row r="287" spans="2:12" ht="18.75" customHeight="1">
      <c r="B287" s="72"/>
      <c r="C287" s="72"/>
      <c r="D287" s="72"/>
      <c r="E287" s="72"/>
      <c r="F287" s="71"/>
      <c r="G287" s="62" t="str">
        <f>IFERROR(VLOOKUP(F287,設定!B:C,2,0),"")</f>
        <v/>
      </c>
      <c r="H287" s="72"/>
      <c r="I287" s="72"/>
      <c r="J287" s="72"/>
      <c r="K287" s="72"/>
      <c r="L287" s="72"/>
    </row>
    <row r="288" spans="2:12" ht="18.75" customHeight="1">
      <c r="B288" s="72"/>
      <c r="C288" s="72"/>
      <c r="D288" s="72"/>
      <c r="E288" s="72"/>
      <c r="F288" s="71"/>
      <c r="G288" s="62" t="str">
        <f>IFERROR(VLOOKUP(F288,設定!B:C,2,0),"")</f>
        <v/>
      </c>
      <c r="H288" s="72"/>
      <c r="I288" s="72"/>
      <c r="J288" s="72"/>
      <c r="K288" s="72"/>
      <c r="L288" s="72"/>
    </row>
    <row r="289" spans="2:12" ht="18.75" customHeight="1">
      <c r="B289" s="72"/>
      <c r="C289" s="72"/>
      <c r="D289" s="72"/>
      <c r="E289" s="72"/>
      <c r="F289" s="71"/>
      <c r="G289" s="62" t="str">
        <f>IFERROR(VLOOKUP(F289,設定!B:C,2,0),"")</f>
        <v/>
      </c>
      <c r="H289" s="72"/>
      <c r="I289" s="72"/>
      <c r="J289" s="72"/>
      <c r="K289" s="72"/>
      <c r="L289" s="72"/>
    </row>
    <row r="290" spans="2:12" ht="18.75" customHeight="1">
      <c r="B290" s="72"/>
      <c r="C290" s="72"/>
      <c r="D290" s="72"/>
      <c r="E290" s="72"/>
      <c r="F290" s="71"/>
      <c r="G290" s="62" t="str">
        <f>IFERROR(VLOOKUP(F290,設定!B:C,2,0),"")</f>
        <v/>
      </c>
      <c r="H290" s="72"/>
      <c r="I290" s="72"/>
      <c r="J290" s="72"/>
      <c r="K290" s="72"/>
      <c r="L290" s="72"/>
    </row>
    <row r="291" spans="2:12" ht="18.75" customHeight="1">
      <c r="B291" s="72"/>
      <c r="C291" s="72"/>
      <c r="D291" s="72"/>
      <c r="E291" s="72"/>
      <c r="F291" s="71"/>
      <c r="G291" s="62" t="str">
        <f>IFERROR(VLOOKUP(F291,設定!B:C,2,0),"")</f>
        <v/>
      </c>
      <c r="H291" s="72"/>
      <c r="I291" s="72"/>
      <c r="J291" s="72"/>
      <c r="K291" s="72"/>
      <c r="L291" s="72"/>
    </row>
    <row r="292" spans="2:12" ht="18.75" customHeight="1">
      <c r="B292" s="72"/>
      <c r="C292" s="72"/>
      <c r="D292" s="72"/>
      <c r="E292" s="72"/>
      <c r="F292" s="71"/>
      <c r="G292" s="62" t="str">
        <f>IFERROR(VLOOKUP(F292,設定!B:C,2,0),"")</f>
        <v/>
      </c>
      <c r="H292" s="72"/>
      <c r="I292" s="72"/>
      <c r="J292" s="72"/>
      <c r="K292" s="72"/>
      <c r="L292" s="72"/>
    </row>
    <row r="293" spans="2:12" ht="18.75" customHeight="1">
      <c r="B293" s="72"/>
      <c r="C293" s="72"/>
      <c r="D293" s="72"/>
      <c r="E293" s="72"/>
      <c r="F293" s="71"/>
      <c r="G293" s="62" t="str">
        <f>IFERROR(VLOOKUP(F293,設定!B:C,2,0),"")</f>
        <v/>
      </c>
      <c r="H293" s="72"/>
      <c r="I293" s="72"/>
      <c r="J293" s="72"/>
      <c r="K293" s="72"/>
      <c r="L293" s="72"/>
    </row>
    <row r="294" spans="2:12" ht="18.75" customHeight="1">
      <c r="B294" s="72"/>
      <c r="C294" s="72"/>
      <c r="D294" s="72"/>
      <c r="E294" s="72"/>
      <c r="F294" s="71"/>
      <c r="G294" s="62" t="str">
        <f>IFERROR(VLOOKUP(F294,設定!B:C,2,0),"")</f>
        <v/>
      </c>
      <c r="H294" s="72"/>
      <c r="I294" s="72"/>
      <c r="J294" s="72"/>
      <c r="K294" s="72"/>
      <c r="L294" s="72"/>
    </row>
    <row r="295" spans="2:12" ht="18.75" customHeight="1">
      <c r="B295" s="72"/>
      <c r="C295" s="72"/>
      <c r="D295" s="72"/>
      <c r="E295" s="72"/>
      <c r="F295" s="71"/>
      <c r="G295" s="62" t="str">
        <f>IFERROR(VLOOKUP(F295,設定!B:C,2,0),"")</f>
        <v/>
      </c>
      <c r="H295" s="72"/>
      <c r="I295" s="72"/>
      <c r="J295" s="72"/>
      <c r="K295" s="72"/>
      <c r="L295" s="72"/>
    </row>
    <row r="296" spans="2:12" ht="18.75" customHeight="1">
      <c r="B296" s="72"/>
      <c r="C296" s="72"/>
      <c r="D296" s="72"/>
      <c r="E296" s="72"/>
      <c r="F296" s="71"/>
      <c r="G296" s="62" t="str">
        <f>IFERROR(VLOOKUP(F296,設定!B:C,2,0),"")</f>
        <v/>
      </c>
      <c r="H296" s="72"/>
      <c r="I296" s="72"/>
      <c r="J296" s="72"/>
      <c r="K296" s="72"/>
      <c r="L296" s="72"/>
    </row>
    <row r="297" spans="2:12" ht="18.75" customHeight="1">
      <c r="B297" s="72"/>
      <c r="C297" s="72"/>
      <c r="D297" s="72"/>
      <c r="E297" s="72"/>
      <c r="F297" s="71"/>
      <c r="G297" s="62" t="str">
        <f>IFERROR(VLOOKUP(F297,設定!B:C,2,0),"")</f>
        <v/>
      </c>
      <c r="H297" s="72"/>
      <c r="I297" s="72"/>
      <c r="J297" s="72"/>
      <c r="K297" s="72"/>
      <c r="L297" s="72"/>
    </row>
    <row r="298" spans="2:12" ht="18.75" customHeight="1">
      <c r="B298" s="72"/>
      <c r="C298" s="72"/>
      <c r="D298" s="72"/>
      <c r="E298" s="72"/>
      <c r="F298" s="71"/>
      <c r="G298" s="62" t="str">
        <f>IFERROR(VLOOKUP(F298,設定!B:C,2,0),"")</f>
        <v/>
      </c>
      <c r="H298" s="72"/>
      <c r="I298" s="72"/>
      <c r="J298" s="72"/>
      <c r="K298" s="72"/>
      <c r="L298" s="72"/>
    </row>
    <row r="299" spans="2:12" ht="18.75" customHeight="1">
      <c r="B299" s="72"/>
      <c r="C299" s="72"/>
      <c r="D299" s="72"/>
      <c r="E299" s="72"/>
      <c r="F299" s="71"/>
      <c r="G299" s="62" t="str">
        <f>IFERROR(VLOOKUP(F299,設定!B:C,2,0),"")</f>
        <v/>
      </c>
      <c r="H299" s="72"/>
      <c r="I299" s="72"/>
      <c r="J299" s="72"/>
      <c r="K299" s="72"/>
      <c r="L299" s="72"/>
    </row>
    <row r="300" spans="2:12" ht="18.75" customHeight="1">
      <c r="B300" s="72"/>
      <c r="C300" s="72"/>
      <c r="D300" s="72"/>
      <c r="E300" s="72"/>
      <c r="F300" s="71"/>
      <c r="G300" s="62" t="str">
        <f>IFERROR(VLOOKUP(F300,設定!B:C,2,0),"")</f>
        <v/>
      </c>
      <c r="H300" s="72"/>
      <c r="I300" s="72"/>
      <c r="J300" s="72"/>
      <c r="K300" s="72"/>
      <c r="L300" s="72"/>
    </row>
    <row r="301" spans="2:12" ht="18.75" customHeight="1">
      <c r="B301" s="72"/>
      <c r="C301" s="72"/>
      <c r="D301" s="72"/>
      <c r="E301" s="72"/>
      <c r="F301" s="71"/>
      <c r="G301" s="62" t="str">
        <f>IFERROR(VLOOKUP(F301,設定!B:C,2,0),"")</f>
        <v/>
      </c>
      <c r="H301" s="72"/>
      <c r="I301" s="72"/>
      <c r="J301" s="72"/>
      <c r="K301" s="72"/>
      <c r="L301" s="72"/>
    </row>
    <row r="302" spans="2:12" ht="18.75" customHeight="1">
      <c r="B302" s="72"/>
      <c r="C302" s="72"/>
      <c r="D302" s="72"/>
      <c r="E302" s="72"/>
      <c r="F302" s="71"/>
      <c r="G302" s="62" t="str">
        <f>IFERROR(VLOOKUP(F302,設定!B:C,2,0),"")</f>
        <v/>
      </c>
      <c r="H302" s="72"/>
      <c r="I302" s="72"/>
      <c r="J302" s="72"/>
      <c r="K302" s="72"/>
      <c r="L302" s="72"/>
    </row>
    <row r="303" spans="2:12" ht="18.75" customHeight="1">
      <c r="B303" s="72"/>
      <c r="C303" s="72"/>
      <c r="D303" s="72"/>
      <c r="E303" s="72"/>
      <c r="F303" s="71"/>
      <c r="G303" s="62" t="str">
        <f>IFERROR(VLOOKUP(F303,設定!B:C,2,0),"")</f>
        <v/>
      </c>
      <c r="H303" s="72"/>
      <c r="I303" s="72"/>
      <c r="J303" s="72"/>
      <c r="K303" s="72"/>
      <c r="L303" s="72"/>
    </row>
    <row r="304" spans="2:12" ht="18.75" customHeight="1">
      <c r="B304" s="72"/>
      <c r="C304" s="72"/>
      <c r="D304" s="72"/>
      <c r="E304" s="72"/>
      <c r="F304" s="71"/>
      <c r="G304" s="62" t="str">
        <f>IFERROR(VLOOKUP(F304,設定!B:C,2,0),"")</f>
        <v/>
      </c>
      <c r="H304" s="72"/>
      <c r="I304" s="72"/>
      <c r="J304" s="72"/>
      <c r="K304" s="72"/>
      <c r="L304" s="72"/>
    </row>
    <row r="305" spans="2:12" ht="18.75" customHeight="1">
      <c r="B305" s="72"/>
      <c r="C305" s="72"/>
      <c r="D305" s="72"/>
      <c r="E305" s="72"/>
      <c r="F305" s="71"/>
      <c r="G305" s="62" t="str">
        <f>IFERROR(VLOOKUP(F305,設定!B:C,2,0),"")</f>
        <v/>
      </c>
      <c r="H305" s="72"/>
      <c r="I305" s="72"/>
      <c r="J305" s="72"/>
      <c r="K305" s="72"/>
      <c r="L305" s="72"/>
    </row>
    <row r="306" spans="2:12" ht="18.75" customHeight="1">
      <c r="B306" s="72"/>
      <c r="C306" s="72"/>
      <c r="D306" s="72"/>
      <c r="E306" s="72"/>
      <c r="F306" s="71"/>
      <c r="G306" s="62" t="str">
        <f>IFERROR(VLOOKUP(F306,設定!B:C,2,0),"")</f>
        <v/>
      </c>
      <c r="H306" s="72"/>
      <c r="I306" s="72"/>
      <c r="J306" s="72"/>
      <c r="K306" s="72"/>
      <c r="L306" s="72"/>
    </row>
    <row r="307" spans="2:12" ht="18.75" customHeight="1">
      <c r="B307" s="72"/>
      <c r="C307" s="72"/>
      <c r="D307" s="72"/>
      <c r="E307" s="72"/>
      <c r="F307" s="71"/>
      <c r="G307" s="62" t="str">
        <f>IFERROR(VLOOKUP(F307,設定!B:C,2,0),"")</f>
        <v/>
      </c>
      <c r="H307" s="72"/>
      <c r="I307" s="72"/>
      <c r="J307" s="72"/>
      <c r="K307" s="72"/>
      <c r="L307" s="72"/>
    </row>
    <row r="308" spans="2:12" ht="18.75" customHeight="1">
      <c r="B308" s="72"/>
      <c r="C308" s="72"/>
      <c r="D308" s="72"/>
      <c r="E308" s="72"/>
      <c r="F308" s="71"/>
      <c r="G308" s="62" t="str">
        <f>IFERROR(VLOOKUP(F308,設定!B:C,2,0),"")</f>
        <v/>
      </c>
      <c r="H308" s="72"/>
      <c r="I308" s="72"/>
      <c r="J308" s="72"/>
      <c r="K308" s="72"/>
      <c r="L308" s="72"/>
    </row>
    <row r="309" spans="2:12" ht="18.75" customHeight="1">
      <c r="B309" s="72"/>
      <c r="C309" s="72"/>
      <c r="D309" s="72"/>
      <c r="E309" s="72"/>
      <c r="F309" s="71"/>
      <c r="G309" s="62" t="str">
        <f>IFERROR(VLOOKUP(F309,設定!B:C,2,0),"")</f>
        <v/>
      </c>
      <c r="H309" s="72"/>
      <c r="I309" s="72"/>
      <c r="J309" s="72"/>
      <c r="K309" s="72"/>
      <c r="L309" s="72"/>
    </row>
    <row r="310" spans="2:12" ht="18.75" customHeight="1">
      <c r="B310" s="72"/>
      <c r="C310" s="72"/>
      <c r="D310" s="72"/>
      <c r="E310" s="72"/>
      <c r="F310" s="71"/>
      <c r="G310" s="62" t="str">
        <f>IFERROR(VLOOKUP(F310,設定!B:C,2,0),"")</f>
        <v/>
      </c>
      <c r="H310" s="72"/>
      <c r="I310" s="72"/>
      <c r="J310" s="72"/>
      <c r="K310" s="72"/>
      <c r="L310" s="72"/>
    </row>
    <row r="311" spans="2:12" ht="18.75" customHeight="1">
      <c r="B311" s="72"/>
      <c r="C311" s="72"/>
      <c r="D311" s="72"/>
      <c r="E311" s="72"/>
      <c r="F311" s="71"/>
      <c r="G311" s="62" t="str">
        <f>IFERROR(VLOOKUP(F311,設定!B:C,2,0),"")</f>
        <v/>
      </c>
      <c r="H311" s="72"/>
      <c r="I311" s="72"/>
      <c r="J311" s="72"/>
      <c r="K311" s="72"/>
      <c r="L311" s="72"/>
    </row>
    <row r="312" spans="2:12" ht="18.75" customHeight="1">
      <c r="B312" s="72"/>
      <c r="C312" s="72"/>
      <c r="D312" s="72"/>
      <c r="E312" s="72"/>
      <c r="F312" s="71"/>
      <c r="G312" s="62" t="str">
        <f>IFERROR(VLOOKUP(F312,設定!B:C,2,0),"")</f>
        <v/>
      </c>
      <c r="H312" s="72"/>
      <c r="I312" s="72"/>
      <c r="J312" s="72"/>
      <c r="K312" s="72"/>
      <c r="L312" s="72"/>
    </row>
    <row r="313" spans="2:12" ht="18.75" customHeight="1">
      <c r="B313" s="72"/>
      <c r="C313" s="72"/>
      <c r="D313" s="72"/>
      <c r="E313" s="72"/>
      <c r="F313" s="71"/>
      <c r="G313" s="62" t="str">
        <f>IFERROR(VLOOKUP(F313,設定!B:C,2,0),"")</f>
        <v/>
      </c>
      <c r="H313" s="72"/>
      <c r="I313" s="72"/>
      <c r="J313" s="72"/>
      <c r="K313" s="72"/>
      <c r="L313" s="72"/>
    </row>
    <row r="314" spans="2:12" ht="18.75" customHeight="1">
      <c r="B314" s="72"/>
      <c r="C314" s="72"/>
      <c r="D314" s="72"/>
      <c r="E314" s="72"/>
      <c r="F314" s="71"/>
      <c r="G314" s="62" t="str">
        <f>IFERROR(VLOOKUP(F314,設定!B:C,2,0),"")</f>
        <v/>
      </c>
      <c r="H314" s="72"/>
      <c r="I314" s="72"/>
      <c r="J314" s="72"/>
      <c r="K314" s="72"/>
      <c r="L314" s="72"/>
    </row>
    <row r="315" spans="2:12" ht="18.75" customHeight="1">
      <c r="B315" s="72"/>
      <c r="C315" s="72"/>
      <c r="D315" s="72"/>
      <c r="E315" s="72"/>
      <c r="F315" s="71"/>
      <c r="G315" s="62" t="str">
        <f>IFERROR(VLOOKUP(F315,設定!B:C,2,0),"")</f>
        <v/>
      </c>
      <c r="H315" s="72"/>
      <c r="I315" s="72"/>
      <c r="J315" s="72"/>
      <c r="K315" s="72"/>
      <c r="L315" s="72"/>
    </row>
    <row r="316" spans="2:12" ht="18.75" customHeight="1">
      <c r="B316" s="72"/>
      <c r="C316" s="72"/>
      <c r="D316" s="72"/>
      <c r="E316" s="72"/>
      <c r="F316" s="71"/>
      <c r="G316" s="62" t="str">
        <f>IFERROR(VLOOKUP(F316,設定!B:C,2,0),"")</f>
        <v/>
      </c>
      <c r="H316" s="72"/>
      <c r="I316" s="72"/>
      <c r="J316" s="72"/>
      <c r="K316" s="72"/>
      <c r="L316" s="72"/>
    </row>
    <row r="317" spans="2:12" ht="18.75" customHeight="1">
      <c r="B317" s="72"/>
      <c r="C317" s="72"/>
      <c r="D317" s="72"/>
      <c r="E317" s="72"/>
      <c r="F317" s="71"/>
      <c r="G317" s="62" t="str">
        <f>IFERROR(VLOOKUP(F317,設定!B:C,2,0),"")</f>
        <v/>
      </c>
      <c r="H317" s="72"/>
      <c r="I317" s="72"/>
      <c r="J317" s="72"/>
      <c r="K317" s="72"/>
      <c r="L317" s="72"/>
    </row>
    <row r="318" spans="2:12" ht="18.75" customHeight="1">
      <c r="B318" s="72"/>
      <c r="C318" s="72"/>
      <c r="D318" s="72"/>
      <c r="E318" s="72"/>
      <c r="F318" s="71"/>
      <c r="G318" s="62" t="str">
        <f>IFERROR(VLOOKUP(F318,設定!B:C,2,0),"")</f>
        <v/>
      </c>
      <c r="H318" s="72"/>
      <c r="I318" s="72"/>
      <c r="J318" s="72"/>
      <c r="K318" s="72"/>
      <c r="L318" s="72"/>
    </row>
    <row r="319" spans="2:12" ht="18.75" customHeight="1">
      <c r="B319" s="72"/>
      <c r="C319" s="72"/>
      <c r="D319" s="72"/>
      <c r="E319" s="72"/>
      <c r="F319" s="71"/>
      <c r="G319" s="62" t="str">
        <f>IFERROR(VLOOKUP(F319,設定!B:C,2,0),"")</f>
        <v/>
      </c>
      <c r="H319" s="72"/>
      <c r="I319" s="72"/>
      <c r="J319" s="72"/>
      <c r="K319" s="72"/>
      <c r="L319" s="72"/>
    </row>
    <row r="320" spans="2:12" ht="18.75" customHeight="1">
      <c r="B320" s="72"/>
      <c r="C320" s="72"/>
      <c r="D320" s="72"/>
      <c r="E320" s="72"/>
      <c r="F320" s="71"/>
      <c r="G320" s="62" t="str">
        <f>IFERROR(VLOOKUP(F320,設定!B:C,2,0),"")</f>
        <v/>
      </c>
      <c r="H320" s="72"/>
      <c r="I320" s="72"/>
      <c r="J320" s="72"/>
      <c r="K320" s="72"/>
      <c r="L320" s="72"/>
    </row>
    <row r="321" spans="2:12" ht="18.75" customHeight="1">
      <c r="B321" s="72"/>
      <c r="C321" s="72"/>
      <c r="D321" s="72"/>
      <c r="E321" s="72"/>
      <c r="F321" s="71"/>
      <c r="G321" s="62" t="str">
        <f>IFERROR(VLOOKUP(F321,設定!B:C,2,0),"")</f>
        <v/>
      </c>
      <c r="H321" s="72"/>
      <c r="I321" s="72"/>
      <c r="J321" s="72"/>
      <c r="K321" s="72"/>
      <c r="L321" s="72"/>
    </row>
    <row r="322" spans="2:12" ht="18.75" customHeight="1">
      <c r="B322" s="72"/>
      <c r="C322" s="72"/>
      <c r="D322" s="72"/>
      <c r="E322" s="72"/>
      <c r="F322" s="71"/>
      <c r="G322" s="62" t="str">
        <f>IFERROR(VLOOKUP(F322,設定!B:C,2,0),"")</f>
        <v/>
      </c>
      <c r="H322" s="72"/>
      <c r="I322" s="72"/>
      <c r="J322" s="72"/>
      <c r="K322" s="72"/>
      <c r="L322" s="72"/>
    </row>
    <row r="323" spans="2:12" ht="18.75" customHeight="1">
      <c r="B323" s="72"/>
      <c r="C323" s="72"/>
      <c r="D323" s="72"/>
      <c r="E323" s="72"/>
      <c r="F323" s="71"/>
      <c r="G323" s="62" t="str">
        <f>IFERROR(VLOOKUP(F323,設定!B:C,2,0),"")</f>
        <v/>
      </c>
      <c r="H323" s="72"/>
      <c r="I323" s="72"/>
      <c r="J323" s="72"/>
      <c r="K323" s="72"/>
      <c r="L323" s="72"/>
    </row>
    <row r="324" spans="2:12" ht="18.75" customHeight="1">
      <c r="B324" s="72"/>
      <c r="C324" s="72"/>
      <c r="D324" s="72"/>
      <c r="E324" s="72"/>
      <c r="F324" s="71"/>
      <c r="G324" s="62" t="str">
        <f>IFERROR(VLOOKUP(F324,設定!B:C,2,0),"")</f>
        <v/>
      </c>
      <c r="H324" s="72"/>
      <c r="I324" s="72"/>
      <c r="J324" s="72"/>
      <c r="K324" s="72"/>
      <c r="L324" s="72"/>
    </row>
    <row r="325" spans="2:12" ht="18.75" customHeight="1">
      <c r="B325" s="72"/>
      <c r="C325" s="72"/>
      <c r="D325" s="72"/>
      <c r="E325" s="72"/>
      <c r="F325" s="71"/>
      <c r="G325" s="62" t="str">
        <f>IFERROR(VLOOKUP(F325,設定!B:C,2,0),"")</f>
        <v/>
      </c>
      <c r="H325" s="72"/>
      <c r="I325" s="72"/>
      <c r="J325" s="72"/>
      <c r="K325" s="72"/>
      <c r="L325" s="72"/>
    </row>
    <row r="326" spans="2:12" ht="18.75" customHeight="1">
      <c r="B326" s="72"/>
      <c r="C326" s="72"/>
      <c r="D326" s="72"/>
      <c r="E326" s="72"/>
      <c r="F326" s="71"/>
      <c r="G326" s="62" t="str">
        <f>IFERROR(VLOOKUP(F326,設定!B:C,2,0),"")</f>
        <v/>
      </c>
      <c r="H326" s="72"/>
      <c r="I326" s="72"/>
      <c r="J326" s="72"/>
      <c r="K326" s="72"/>
      <c r="L326" s="72"/>
    </row>
    <row r="327" spans="2:12" ht="18.75" customHeight="1">
      <c r="B327" s="72"/>
      <c r="C327" s="72"/>
      <c r="D327" s="72"/>
      <c r="E327" s="72"/>
      <c r="F327" s="71"/>
      <c r="G327" s="62" t="str">
        <f>IFERROR(VLOOKUP(F327,設定!B:C,2,0),"")</f>
        <v/>
      </c>
      <c r="H327" s="72"/>
      <c r="I327" s="72"/>
      <c r="J327" s="72"/>
      <c r="K327" s="72"/>
      <c r="L327" s="72"/>
    </row>
    <row r="328" spans="2:12" ht="18.75" customHeight="1">
      <c r="B328" s="72"/>
      <c r="C328" s="72"/>
      <c r="D328" s="72"/>
      <c r="E328" s="72"/>
      <c r="F328" s="71"/>
      <c r="G328" s="62" t="str">
        <f>IFERROR(VLOOKUP(F328,設定!B:C,2,0),"")</f>
        <v/>
      </c>
      <c r="H328" s="72"/>
      <c r="I328" s="72"/>
      <c r="J328" s="72"/>
      <c r="K328" s="72"/>
      <c r="L328" s="72"/>
    </row>
    <row r="329" spans="2:12" ht="18.75" customHeight="1">
      <c r="B329" s="72"/>
      <c r="C329" s="72"/>
      <c r="D329" s="72"/>
      <c r="E329" s="72"/>
      <c r="F329" s="71"/>
      <c r="G329" s="62" t="str">
        <f>IFERROR(VLOOKUP(F329,設定!B:C,2,0),"")</f>
        <v/>
      </c>
      <c r="H329" s="72"/>
      <c r="I329" s="72"/>
      <c r="J329" s="72"/>
      <c r="K329" s="72"/>
      <c r="L329" s="72"/>
    </row>
    <row r="330" spans="2:12" ht="18.75" customHeight="1">
      <c r="B330" s="72"/>
      <c r="C330" s="72"/>
      <c r="D330" s="72"/>
      <c r="E330" s="72"/>
      <c r="F330" s="71"/>
      <c r="G330" s="62" t="str">
        <f>IFERROR(VLOOKUP(F330,設定!B:C,2,0),"")</f>
        <v/>
      </c>
      <c r="H330" s="72"/>
      <c r="I330" s="72"/>
      <c r="J330" s="72"/>
      <c r="K330" s="72"/>
      <c r="L330" s="72"/>
    </row>
    <row r="331" spans="2:12" ht="18.75" customHeight="1">
      <c r="B331" s="72"/>
      <c r="C331" s="72"/>
      <c r="D331" s="72"/>
      <c r="E331" s="72"/>
      <c r="F331" s="71"/>
      <c r="G331" s="62" t="str">
        <f>IFERROR(VLOOKUP(F331,設定!B:C,2,0),"")</f>
        <v/>
      </c>
      <c r="H331" s="72"/>
      <c r="I331" s="72"/>
      <c r="J331" s="72"/>
      <c r="K331" s="72"/>
      <c r="L331" s="72"/>
    </row>
    <row r="332" spans="2:12" ht="18.75" customHeight="1">
      <c r="B332" s="72"/>
      <c r="C332" s="72"/>
      <c r="D332" s="72"/>
      <c r="E332" s="72"/>
      <c r="F332" s="71"/>
      <c r="G332" s="62" t="str">
        <f>IFERROR(VLOOKUP(F332,設定!B:C,2,0),"")</f>
        <v/>
      </c>
      <c r="H332" s="72"/>
      <c r="I332" s="72"/>
      <c r="J332" s="72"/>
      <c r="K332" s="72"/>
      <c r="L332" s="72"/>
    </row>
    <row r="333" spans="2:12" ht="18.75" customHeight="1">
      <c r="B333" s="72"/>
      <c r="C333" s="72"/>
      <c r="D333" s="72"/>
      <c r="E333" s="72"/>
      <c r="F333" s="71"/>
      <c r="G333" s="62" t="str">
        <f>IFERROR(VLOOKUP(F333,設定!B:C,2,0),"")</f>
        <v/>
      </c>
      <c r="H333" s="72"/>
      <c r="I333" s="72"/>
      <c r="J333" s="72"/>
      <c r="K333" s="72"/>
      <c r="L333" s="72"/>
    </row>
    <row r="334" spans="2:12" ht="18.75" customHeight="1">
      <c r="B334" s="72"/>
      <c r="C334" s="72"/>
      <c r="D334" s="72"/>
      <c r="E334" s="72"/>
      <c r="F334" s="71"/>
      <c r="G334" s="62" t="str">
        <f>IFERROR(VLOOKUP(F334,設定!B:C,2,0),"")</f>
        <v/>
      </c>
      <c r="H334" s="72"/>
      <c r="I334" s="72"/>
      <c r="J334" s="72"/>
      <c r="K334" s="72"/>
      <c r="L334" s="72"/>
    </row>
    <row r="335" spans="2:12" ht="18.75" customHeight="1">
      <c r="B335" s="72"/>
      <c r="C335" s="72"/>
      <c r="D335" s="72"/>
      <c r="E335" s="72"/>
      <c r="F335" s="71"/>
      <c r="G335" s="62" t="str">
        <f>IFERROR(VLOOKUP(F335,設定!B:C,2,0),"")</f>
        <v/>
      </c>
      <c r="H335" s="72"/>
      <c r="I335" s="72"/>
      <c r="J335" s="72"/>
      <c r="K335" s="72"/>
      <c r="L335" s="72"/>
    </row>
    <row r="336" spans="2:12" ht="18.75" customHeight="1">
      <c r="B336" s="91"/>
      <c r="C336" s="91"/>
      <c r="D336" s="91"/>
      <c r="E336" s="91"/>
      <c r="F336" s="92"/>
      <c r="G336" s="66" t="str">
        <f>IFERROR(VLOOKUP(F336,設定!B:C,2,0),"")</f>
        <v/>
      </c>
      <c r="H336" s="91"/>
      <c r="I336" s="91"/>
      <c r="J336" s="91"/>
      <c r="K336" s="91"/>
      <c r="L336" s="91"/>
    </row>
  </sheetData>
  <mergeCells count="1">
    <mergeCell ref="B2:L2"/>
  </mergeCells>
  <phoneticPr fontId="1"/>
  <printOptions horizontalCentered="1"/>
  <pageMargins left="0.19685039370078741" right="0.19685039370078741" top="0.15748031496062992" bottom="0.35433070866141736" header="0.11811023622047245" footer="0.11811023622047245"/>
  <pageSetup paperSize="9" scale="76" fitToHeight="0" orientation="portrait" r:id="rId1"/>
  <headerFooter>
    <oddFooter>&amp;P / &amp;N ページ</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pageSetUpPr fitToPage="1"/>
  </sheetPr>
  <dimension ref="A1:K61"/>
  <sheetViews>
    <sheetView workbookViewId="0">
      <pane ySplit="4" topLeftCell="A5" activePane="bottomLeft" state="frozen"/>
      <selection pane="bottomLeft" activeCell="D47" sqref="D47"/>
    </sheetView>
  </sheetViews>
  <sheetFormatPr defaultColWidth="0" defaultRowHeight="18.75" customHeight="1"/>
  <cols>
    <col min="1" max="1" width="5" style="15" customWidth="1"/>
    <col min="2" max="2" width="5.25" style="15" customWidth="1"/>
    <col min="3" max="3" width="9.5" style="93" customWidth="1"/>
    <col min="4" max="4" width="36.25" style="67" customWidth="1"/>
    <col min="5" max="5" width="11.625" style="15" customWidth="1"/>
    <col min="6" max="6" width="11.5" style="15" customWidth="1"/>
    <col min="7" max="7" width="13.125" style="15" bestFit="1" customWidth="1"/>
    <col min="8" max="8" width="12" style="15" hidden="1" customWidth="1"/>
    <col min="9" max="9" width="14.125" style="15" customWidth="1"/>
    <col min="10" max="10" width="13.25" style="15" customWidth="1"/>
    <col min="11" max="11" width="9" style="15" customWidth="1"/>
    <col min="12" max="16384" width="9" style="15" hidden="1"/>
  </cols>
  <sheetData>
    <row r="1" spans="2:11" ht="26.25" customHeight="1" thickBot="1">
      <c r="C1" s="15"/>
      <c r="D1" s="15"/>
      <c r="J1" s="16">
        <f ca="1">TODAY()</f>
        <v>44116</v>
      </c>
      <c r="K1" s="30">
        <f ca="1">WEEKNUM(J1,1)-1</f>
        <v>41</v>
      </c>
    </row>
    <row r="2" spans="2:11" ht="31.5" customHeight="1" thickTop="1" thickBot="1">
      <c r="B2" s="157" t="s">
        <v>1</v>
      </c>
      <c r="C2" s="157"/>
      <c r="D2" s="157"/>
      <c r="E2" s="157"/>
      <c r="F2" s="157"/>
      <c r="G2" s="158"/>
      <c r="H2" s="151" t="s">
        <v>9</v>
      </c>
      <c r="I2" s="152"/>
      <c r="J2" s="109">
        <f>SUM(J5:J61)</f>
        <v>349400</v>
      </c>
      <c r="K2" s="16"/>
    </row>
    <row r="3" spans="2:11" ht="12" customHeight="1" thickTop="1">
      <c r="C3" s="15"/>
      <c r="D3" s="15"/>
    </row>
    <row r="4" spans="2:11" ht="24.75" customHeight="1">
      <c r="B4" s="36" t="s">
        <v>22</v>
      </c>
      <c r="C4" s="36" t="s">
        <v>11</v>
      </c>
      <c r="D4" s="36" t="s">
        <v>12</v>
      </c>
      <c r="E4" s="36" t="s">
        <v>13</v>
      </c>
      <c r="F4" s="37" t="s">
        <v>23</v>
      </c>
      <c r="G4" s="36" t="s">
        <v>24</v>
      </c>
      <c r="H4" s="36" t="s">
        <v>3</v>
      </c>
      <c r="I4" s="37" t="s">
        <v>8</v>
      </c>
      <c r="J4" s="38" t="s">
        <v>7</v>
      </c>
    </row>
    <row r="5" spans="2:11" ht="18.75" customHeight="1">
      <c r="B5" s="153" t="s">
        <v>163</v>
      </c>
      <c r="C5" s="68" t="s">
        <v>26</v>
      </c>
      <c r="D5" s="64" t="str">
        <f>IFERROR(VLOOKUP($C5,設定!$B:$D,2,0),"")</f>
        <v>A</v>
      </c>
      <c r="E5" s="9" t="str">
        <f>IFERROR(VLOOKUP($C5,設定!$B:$D,3,0),"")</f>
        <v>株式会社××</v>
      </c>
      <c r="F5" s="31">
        <f>IF(C5="","",SUMIF(入出庫記録!F:F,C5,入出庫記録!H:H)-SUMIF(入出庫記録!F:F,C5,入出庫記録!I:I))</f>
        <v>288</v>
      </c>
      <c r="G5" s="9">
        <f ca="1">SUMIFS(入出庫記録!I:I,入出庫記録!E:E,$K$1,入出庫記録!F:F,C5)</f>
        <v>0</v>
      </c>
      <c r="H5" s="9">
        <f ca="1">IFERROR(IF(F5&lt;300,G5-F5,"発注不要"),"")</f>
        <v>-288</v>
      </c>
      <c r="I5" s="17">
        <f ca="1">IFERROR(IF(VLOOKUP(C5,設定!B:E,4,0)=0,H5,CEILING(H5,VLOOKUP(C5,設定!B:E,4,0))),"")</f>
        <v>-288</v>
      </c>
      <c r="J5" s="18">
        <f>F5*(VLOOKUP(C5,設定!B:F,5,FALSE))</f>
        <v>288000</v>
      </c>
    </row>
    <row r="6" spans="2:11" ht="18.75" customHeight="1">
      <c r="B6" s="154"/>
      <c r="C6" s="71" t="s">
        <v>149</v>
      </c>
      <c r="D6" s="62" t="str">
        <f>IFERROR(VLOOKUP($C6,設定!$B:$D,2,0),"")</f>
        <v>B</v>
      </c>
      <c r="E6" s="11" t="str">
        <f>IFERROR(VLOOKUP($C6,設定!$B:$D,3,0),"")</f>
        <v>○○株式会社</v>
      </c>
      <c r="F6" s="32">
        <f>IF(C6="","",SUMIF(入出庫記録!F:F,C6,入出庫記録!H:H)-SUMIF(入出庫記録!F:F,C6,入出庫記録!I:I))</f>
        <v>8</v>
      </c>
      <c r="G6" s="11">
        <f ca="1">SUMIFS(入出庫記録!I:I,入出庫記録!E:E,$K$1,入出庫記録!F:F,C6)</f>
        <v>0</v>
      </c>
      <c r="H6" s="9">
        <f ca="1">IFERROR(IF(F6&lt;120,G6-F6,"発注不要"),"")</f>
        <v>-8</v>
      </c>
      <c r="I6" s="19">
        <f ca="1">IFERROR(IF(VLOOKUP(C6,設定!B:E,4,0)=0,H6,CEILING(H6,VLOOKUP(C6,設定!B:E,4,0))),"")</f>
        <v>0</v>
      </c>
      <c r="J6" s="18">
        <f>F6*(VLOOKUP(C6,設定!B:F,5,FALSE))</f>
        <v>46400</v>
      </c>
    </row>
    <row r="7" spans="2:11" ht="18.75" customHeight="1">
      <c r="B7" s="154"/>
      <c r="C7" s="71" t="s">
        <v>150</v>
      </c>
      <c r="D7" s="62" t="str">
        <f>IFERROR(VLOOKUP($C7,設定!$B:$D,2,0),"")</f>
        <v>C</v>
      </c>
      <c r="E7" s="11" t="str">
        <f>IFERROR(VLOOKUP($C7,設定!$B:$D,3,0),"")</f>
        <v>△△</v>
      </c>
      <c r="F7" s="32">
        <f>IF(C7="","",SUMIF(入出庫記録!F:F,C7,入出庫記録!H:H)-SUMIF(入出庫記録!F:F,C7,入出庫記録!I:I))</f>
        <v>60</v>
      </c>
      <c r="G7" s="9">
        <f ca="1">SUMIFS(入出庫記録!I:I,入出庫記録!E:E,$K$1,入出庫記録!F:F,C7)</f>
        <v>0</v>
      </c>
      <c r="H7" s="9" t="str">
        <f>IFERROR(IF(F7&lt;36,G7-F7,"発注不要"),"")</f>
        <v>発注不要</v>
      </c>
      <c r="I7" s="19" t="str">
        <f>IFERROR(IF(VLOOKUP(C7,設定!B:E,4,0)=0,H7,CEILING(H7,VLOOKUP(C7,設定!B:E,4,0))),"")</f>
        <v/>
      </c>
      <c r="J7" s="18">
        <f>F7*(VLOOKUP(C7,設定!B:F,5,FALSE))</f>
        <v>15000</v>
      </c>
    </row>
    <row r="8" spans="2:11" ht="18.75" customHeight="1">
      <c r="B8" s="154"/>
      <c r="C8" s="68" t="s">
        <v>29</v>
      </c>
      <c r="D8" s="62">
        <f>IFERROR(VLOOKUP($C8,設定!$B:$D,2,0),"")</f>
        <v>0</v>
      </c>
      <c r="E8" s="11">
        <f>IFERROR(VLOOKUP($C8,設定!$B:$D,3,0),"")</f>
        <v>0</v>
      </c>
      <c r="F8" s="32">
        <f>IF(C8="","",SUMIF(入出庫記録!F:F,C8,入出庫記録!H:H)-SUMIF(入出庫記録!F:F,C8,入出庫記録!I:I))</f>
        <v>0</v>
      </c>
      <c r="G8" s="11">
        <f ca="1">SUMIFS(入出庫記録!I:I,入出庫記録!E:E,$K$1,入出庫記録!F:F,C8)</f>
        <v>0</v>
      </c>
      <c r="H8" s="9">
        <f ca="1">IFERROR(IF(F8&lt;4,G8-F8,"発注不要"),"")</f>
        <v>0</v>
      </c>
      <c r="I8" s="19">
        <f ca="1">IFERROR(IF(VLOOKUP(C8,設定!B:E,4,0)=0,H8,CEILING(H8,VLOOKUP(C8,設定!B:E,4,0))),"")</f>
        <v>0</v>
      </c>
      <c r="J8" s="18">
        <f>F8*(VLOOKUP(C8,設定!B:F,5,FALSE))</f>
        <v>0</v>
      </c>
    </row>
    <row r="9" spans="2:11" ht="18.75" customHeight="1">
      <c r="B9" s="154"/>
      <c r="C9" s="71" t="s">
        <v>30</v>
      </c>
      <c r="D9" s="62">
        <f>IFERROR(VLOOKUP($C9,設定!$B:$D,2,0),"")</f>
        <v>0</v>
      </c>
      <c r="E9" s="11">
        <f>IFERROR(VLOOKUP($C9,設定!$B:$D,3,0),"")</f>
        <v>0</v>
      </c>
      <c r="F9" s="32">
        <f>IF(C9="","",SUMIF(入出庫記録!F:F,C9,入出庫記録!H:H)-SUMIF(入出庫記録!F:F,C9,入出庫記録!I:I))</f>
        <v>0</v>
      </c>
      <c r="G9" s="9">
        <f ca="1">SUMIFS(入出庫記録!I:I,入出庫記録!E:E,$K$1,入出庫記録!F:F,C9)</f>
        <v>0</v>
      </c>
      <c r="H9" s="9" t="str">
        <f>IFERROR(IF(F9&lt;0,G9-F9,"発注不要"),"")</f>
        <v>発注不要</v>
      </c>
      <c r="I9" s="19" t="str">
        <f>IFERROR(IF(VLOOKUP(C9,設定!B:E,4,0)=0,H9,CEILING(H9,VLOOKUP(C9,設定!B:E,4,0))),"")</f>
        <v>発注不要</v>
      </c>
      <c r="J9" s="18">
        <f>F9*(VLOOKUP(C9,設定!B:F,5,FALSE))</f>
        <v>0</v>
      </c>
    </row>
    <row r="10" spans="2:11" ht="18.75" customHeight="1">
      <c r="B10" s="154"/>
      <c r="C10" s="71" t="s">
        <v>31</v>
      </c>
      <c r="D10" s="62">
        <f>IFERROR(VLOOKUP($C10,設定!$B:$D,2,0),"")</f>
        <v>0</v>
      </c>
      <c r="E10" s="11">
        <f>IFERROR(VLOOKUP($C10,設定!$B:$D,3,0),"")</f>
        <v>0</v>
      </c>
      <c r="F10" s="32">
        <f>IF(C10="","",SUMIF(入出庫記録!F:F,C10,入出庫記録!H:H)-SUMIF(入出庫記録!F:F,C10,入出庫記録!I:I))</f>
        <v>0</v>
      </c>
      <c r="G10" s="11">
        <f ca="1">SUMIFS(入出庫記録!I:I,入出庫記録!E:E,$K$1,入出庫記録!F:F,C10)</f>
        <v>0</v>
      </c>
      <c r="H10" s="9">
        <f ca="1">IFERROR(IF(F10&lt;8,G10-F10,"発注不要"),"")</f>
        <v>0</v>
      </c>
      <c r="I10" s="19">
        <f ca="1">IFERROR(IF(VLOOKUP(C10,設定!B:E,4,0)=0,H10,CEILING(H10,VLOOKUP(C10,設定!B:E,4,0))),"")</f>
        <v>0</v>
      </c>
      <c r="J10" s="18">
        <f>F10*(VLOOKUP(C10,設定!B:F,5,FALSE))</f>
        <v>0</v>
      </c>
    </row>
    <row r="11" spans="2:11" ht="18.75" customHeight="1">
      <c r="B11" s="154"/>
      <c r="C11" s="68" t="s">
        <v>32</v>
      </c>
      <c r="D11" s="62">
        <f>IFERROR(VLOOKUP($C11,設定!$B:$D,2,0),"")</f>
        <v>0</v>
      </c>
      <c r="E11" s="11">
        <f>IFERROR(VLOOKUP($C11,設定!$B:$D,3,0),"")</f>
        <v>0</v>
      </c>
      <c r="F11" s="32">
        <f>IF(C11="","",SUMIF(入出庫記録!F:F,C11,入出庫記録!H:H)-SUMIF(入出庫記録!F:F,C11,入出庫記録!I:I))</f>
        <v>0</v>
      </c>
      <c r="G11" s="9">
        <f ca="1">SUMIFS(入出庫記録!I:I,入出庫記録!E:E,$K$1,入出庫記録!F:F,C11)</f>
        <v>0</v>
      </c>
      <c r="H11" s="9">
        <f ca="1">IFERROR(IF(F11&lt;8,G11-F11,"発注不要"),"")</f>
        <v>0</v>
      </c>
      <c r="I11" s="19">
        <f ca="1">IFERROR(IF(VLOOKUP(C11,設定!B:E,4,0)=0,H11,CEILING(H11,VLOOKUP(C11,設定!B:E,4,0))),"")</f>
        <v>0</v>
      </c>
      <c r="J11" s="18">
        <f>F11*(VLOOKUP(C11,設定!B:F,5,FALSE))</f>
        <v>0</v>
      </c>
    </row>
    <row r="12" spans="2:11" ht="18.75" customHeight="1" thickBot="1">
      <c r="B12" s="155"/>
      <c r="C12" s="90" t="s">
        <v>151</v>
      </c>
      <c r="D12" s="65">
        <f>IFERROR(VLOOKUP($C12,設定!$B:$D,2,0),"")</f>
        <v>0</v>
      </c>
      <c r="E12" s="13">
        <f>IFERROR(VLOOKUP($C12,設定!$B:$D,3,0),"")</f>
        <v>0</v>
      </c>
      <c r="F12" s="33">
        <f>IF(C12="","",SUMIF(入出庫記録!F:F,C12,入出庫記録!H:H)-SUMIF(入出庫記録!F:F,C12,入出庫記録!I:I))</f>
        <v>0</v>
      </c>
      <c r="G12" s="13">
        <f ca="1">SUMIFS(入出庫記録!I:I,入出庫記録!E:E,$K$1,入出庫記録!F:F,C12)</f>
        <v>0</v>
      </c>
      <c r="H12" s="13">
        <f ca="1">IFERROR(IF(F12&lt;3,G12-F12,"発注不要"),"")</f>
        <v>0</v>
      </c>
      <c r="I12" s="20">
        <f ca="1">IFERROR(IF(VLOOKUP(C12,設定!B:E,4,0)=0,H12,CEILING(H12,VLOOKUP(C12,設定!B:E,4,0))),"")</f>
        <v>0</v>
      </c>
      <c r="J12" s="21">
        <f>F12*(VLOOKUP(C12,設定!B:F,5,FALSE))</f>
        <v>0</v>
      </c>
    </row>
    <row r="13" spans="2:11" ht="18.75" customHeight="1" thickTop="1">
      <c r="B13" s="154" t="s">
        <v>164</v>
      </c>
      <c r="C13" s="68" t="s">
        <v>152</v>
      </c>
      <c r="D13" s="64">
        <f>IFERROR(VLOOKUP($C13,設定!$B:$D,2,0),"")</f>
        <v>0</v>
      </c>
      <c r="E13" s="9">
        <f>IFERROR(VLOOKUP($C13,設定!$B:$D,3,0),"")</f>
        <v>0</v>
      </c>
      <c r="F13" s="31">
        <f>IF(C13="","",SUMIF(入出庫記録!F:F,C13,入出庫記録!H:H)-SUMIF(入出庫記録!F:F,C13,入出庫記録!I:I))</f>
        <v>0</v>
      </c>
      <c r="G13" s="9">
        <f ca="1">SUMIFS(入出庫記録!I:I,入出庫記録!E:E,$K$1,入出庫記録!F:F,C13)</f>
        <v>0</v>
      </c>
      <c r="H13" s="9" t="str">
        <f>IFERROR(IF(F13&lt;0,G13-F13,"発注不要"),"")</f>
        <v>発注不要</v>
      </c>
      <c r="I13" s="17" t="str">
        <f>IFERROR(IF(VLOOKUP(C13,設定!B:E,4,0)=0,H13,CEILING(H13,VLOOKUP(C13,設定!B:E,4,0))),"")</f>
        <v>発注不要</v>
      </c>
      <c r="J13" s="18">
        <f>F13*(VLOOKUP(C13,設定!B:F,5,FALSE))</f>
        <v>0</v>
      </c>
    </row>
    <row r="14" spans="2:11" ht="18.75" customHeight="1">
      <c r="B14" s="154"/>
      <c r="C14" s="71" t="s">
        <v>153</v>
      </c>
      <c r="D14" s="62">
        <f>IFERROR(VLOOKUP($C14,設定!$B:$D,2,0),"")</f>
        <v>0</v>
      </c>
      <c r="E14" s="11">
        <f>IFERROR(VLOOKUP($C14,設定!$B:$D,3,0),"")</f>
        <v>0</v>
      </c>
      <c r="F14" s="32">
        <f>IF(C14="","",SUMIF(入出庫記録!F:F,C14,入出庫記録!H:H)-SUMIF(入出庫記録!F:F,C14,入出庫記録!I:I))</f>
        <v>0</v>
      </c>
      <c r="G14" s="11">
        <f ca="1">SUMIFS(入出庫記録!I:I,入出庫記録!E:E,$K$1,入出庫記録!F:F,C14)</f>
        <v>0</v>
      </c>
      <c r="H14" s="9" t="str">
        <f>IFERROR(IF(F14&lt;0,G14-F14,"発注不要"),"")</f>
        <v>発注不要</v>
      </c>
      <c r="I14" s="19" t="str">
        <f>IFERROR(IF(VLOOKUP(C14,設定!B:E,4,0)=0,H14,CEILING(H14,VLOOKUP(C14,設定!B:E,4,0))),"")</f>
        <v>発注不要</v>
      </c>
      <c r="J14" s="18">
        <f>F14*(VLOOKUP(C14,設定!B:F,5,FALSE))</f>
        <v>0</v>
      </c>
    </row>
    <row r="15" spans="2:11" ht="18.75" customHeight="1">
      <c r="B15" s="154"/>
      <c r="C15" s="88" t="s">
        <v>154</v>
      </c>
      <c r="D15" s="63">
        <f>IFERROR(VLOOKUP($C15,設定!$B:$D,2,0),"")</f>
        <v>0</v>
      </c>
      <c r="E15" s="11">
        <f>IFERROR(VLOOKUP($C15,設定!$B:$D,3,0),"")</f>
        <v>0</v>
      </c>
      <c r="F15" s="32">
        <f>IF(C15="","",SUMIF(入出庫記録!F:F,C15,入出庫記録!H:H)-SUMIF(入出庫記録!F:F,C15,入出庫記録!I:I))</f>
        <v>0</v>
      </c>
      <c r="G15" s="9">
        <f ca="1">SUMIFS(入出庫記録!I:I,入出庫記録!E:E,$K$1,入出庫記録!F:F,C15)</f>
        <v>0</v>
      </c>
      <c r="H15" s="9" t="str">
        <f>IFERROR(IF(F15&lt;0,G15-F15,"発注不要"),"")</f>
        <v>発注不要</v>
      </c>
      <c r="I15" s="19" t="str">
        <f>IFERROR(IF(VLOOKUP(C15,設定!B:E,4,0)=0,H15,CEILING(H15,VLOOKUP(C15,設定!B:E,4,0))),"")</f>
        <v>発注不要</v>
      </c>
      <c r="J15" s="18">
        <f>F15*(VLOOKUP(C15,設定!B:F,5,FALSE))</f>
        <v>0</v>
      </c>
    </row>
    <row r="16" spans="2:11" ht="18.75" customHeight="1">
      <c r="B16" s="154"/>
      <c r="C16" s="94" t="s">
        <v>155</v>
      </c>
      <c r="D16" s="98">
        <f>IFERROR(VLOOKUP($C16,設定!$B:$D,2,0),"")</f>
        <v>0</v>
      </c>
      <c r="E16" s="22">
        <f>IFERROR(VLOOKUP($C16,設定!$B:$D,3,0),"")</f>
        <v>0</v>
      </c>
      <c r="F16" s="32">
        <f>IF(C16="","",SUMIF(入出庫記録!F:F,C16,入出庫記録!H:H)-SUMIF(入出庫記録!F:F,C16,入出庫記録!I:I))</f>
        <v>0</v>
      </c>
      <c r="G16" s="11">
        <f ca="1">SUMIFS(入出庫記録!I:I,入出庫記録!E:E,$K$1,入出庫記録!F:F,C16)</f>
        <v>0</v>
      </c>
      <c r="H16" s="9" t="str">
        <f t="shared" ref="H16:H55" si="0">IFERROR(IF(F16&lt;0,G16-F16,"発注不要"),"")</f>
        <v>発注不要</v>
      </c>
      <c r="I16" s="19" t="str">
        <f>IFERROR(IF(VLOOKUP(C16,設定!B:E,4,0)=0,H16,CEILING(H16,VLOOKUP(C16,設定!B:E,4,0))),"")</f>
        <v>発注不要</v>
      </c>
      <c r="J16" s="18">
        <f>F16*(VLOOKUP(C16,設定!B:F,5,FALSE))</f>
        <v>0</v>
      </c>
    </row>
    <row r="17" spans="2:10" ht="18.75" customHeight="1">
      <c r="B17" s="154"/>
      <c r="C17" s="71" t="s">
        <v>38</v>
      </c>
      <c r="D17" s="99">
        <f>IFERROR(VLOOKUP($C17,設定!$B:$D,2,0),"")</f>
        <v>0</v>
      </c>
      <c r="E17" s="11">
        <f>IFERROR(VLOOKUP($C17,設定!$B:$D,3,0),"")</f>
        <v>0</v>
      </c>
      <c r="F17" s="32">
        <f>IF(C17="","",SUMIF(入出庫記録!F:F,C17,入出庫記録!H:H)-SUMIF(入出庫記録!F:F,C17,入出庫記録!I:I))</f>
        <v>0</v>
      </c>
      <c r="G17" s="9">
        <f ca="1">SUMIFS(入出庫記録!I:I,入出庫記録!E:E,$K$1,入出庫記録!F:F,C17)</f>
        <v>0</v>
      </c>
      <c r="H17" s="9" t="str">
        <f t="shared" si="0"/>
        <v>発注不要</v>
      </c>
      <c r="I17" s="19" t="str">
        <f>IFERROR(IF(VLOOKUP(C17,設定!B:E,4,0)=0,H17,CEILING(H17,VLOOKUP(C17,設定!B:E,4,0))),"")</f>
        <v>発注不要</v>
      </c>
      <c r="J17" s="18">
        <f>F17*(VLOOKUP(C17,設定!B:F,5,FALSE))</f>
        <v>0</v>
      </c>
    </row>
    <row r="18" spans="2:10" ht="18.75" customHeight="1">
      <c r="B18" s="154"/>
      <c r="C18" s="88" t="s">
        <v>39</v>
      </c>
      <c r="D18" s="62">
        <f>IFERROR(VLOOKUP($C18,設定!$B:$D,2,0),"")</f>
        <v>0</v>
      </c>
      <c r="E18" s="11">
        <f>IFERROR(VLOOKUP($C18,設定!$B:$D,3,0),"")</f>
        <v>0</v>
      </c>
      <c r="F18" s="32">
        <f>IF(C18="","",SUMIF(入出庫記録!F:F,C18,入出庫記録!H:H)-SUMIF(入出庫記録!F:F,C18,入出庫記録!I:I))</f>
        <v>0</v>
      </c>
      <c r="G18" s="11">
        <f ca="1">SUMIFS(入出庫記録!I:I,入出庫記録!E:E,$K$1,入出庫記録!F:F,C18)</f>
        <v>0</v>
      </c>
      <c r="H18" s="9" t="str">
        <f t="shared" si="0"/>
        <v>発注不要</v>
      </c>
      <c r="I18" s="19" t="str">
        <f>IFERROR(IF(VLOOKUP(C18,設定!B:E,4,0)=0,H18,CEILING(H18,VLOOKUP(C18,設定!B:E,4,0))),"")</f>
        <v>発注不要</v>
      </c>
      <c r="J18" s="18">
        <f>F18*(VLOOKUP(C18,設定!B:F,5,FALSE))</f>
        <v>0</v>
      </c>
    </row>
    <row r="19" spans="2:10" ht="18.75" customHeight="1">
      <c r="B19" s="154"/>
      <c r="C19" s="94" t="s">
        <v>40</v>
      </c>
      <c r="D19" s="62">
        <f>IFERROR(VLOOKUP($C19,設定!$B:$D,2,0),"")</f>
        <v>0</v>
      </c>
      <c r="E19" s="11">
        <f>IFERROR(VLOOKUP($C19,設定!$B:$D,3,0),"")</f>
        <v>0</v>
      </c>
      <c r="F19" s="32">
        <f>IF(C19="","",SUMIF(入出庫記録!F:F,C19,入出庫記録!H:H)-SUMIF(入出庫記録!F:F,C19,入出庫記録!I:I))</f>
        <v>0</v>
      </c>
      <c r="G19" s="9">
        <f ca="1">SUMIFS(入出庫記録!I:I,入出庫記録!E:E,$K$1,入出庫記録!F:F,C19)</f>
        <v>0</v>
      </c>
      <c r="H19" s="9" t="str">
        <f t="shared" si="0"/>
        <v>発注不要</v>
      </c>
      <c r="I19" s="19" t="str">
        <f>IFERROR(IF(VLOOKUP(C19,設定!B:E,4,0)=0,H19,CEILING(H19,VLOOKUP(C19,設定!B:E,4,0))),"")</f>
        <v>発注不要</v>
      </c>
      <c r="J19" s="18">
        <f>F19*(VLOOKUP(C19,設定!B:F,5,FALSE))</f>
        <v>0</v>
      </c>
    </row>
    <row r="20" spans="2:10" ht="18.75" customHeight="1">
      <c r="B20" s="154"/>
      <c r="C20" s="71" t="s">
        <v>41</v>
      </c>
      <c r="D20" s="62">
        <f>IFERROR(VLOOKUP($C20,設定!$B:$D,2,0),"")</f>
        <v>0</v>
      </c>
      <c r="E20" s="11">
        <f>IFERROR(VLOOKUP($C20,設定!$B:$D,3,0),"")</f>
        <v>0</v>
      </c>
      <c r="F20" s="32">
        <f>IF(C20="","",SUMIF(入出庫記録!F:F,C20,入出庫記録!H:H)-SUMIF(入出庫記録!F:F,C20,入出庫記録!I:I))</f>
        <v>0</v>
      </c>
      <c r="G20" s="11">
        <f ca="1">SUMIFS(入出庫記録!I:I,入出庫記録!E:E,$K$1,入出庫記録!F:F,C20)</f>
        <v>0</v>
      </c>
      <c r="H20" s="9" t="str">
        <f t="shared" si="0"/>
        <v>発注不要</v>
      </c>
      <c r="I20" s="19" t="str">
        <f>IFERROR(IF(VLOOKUP(C20,設定!B:E,4,0)=0,H20,CEILING(H20,VLOOKUP(C20,設定!B:E,4,0))),"")</f>
        <v>発注不要</v>
      </c>
      <c r="J20" s="18">
        <f>F20*(VLOOKUP(C20,設定!B:F,5,FALSE))</f>
        <v>0</v>
      </c>
    </row>
    <row r="21" spans="2:10" ht="18.75" customHeight="1">
      <c r="B21" s="154"/>
      <c r="C21" s="88" t="s">
        <v>42</v>
      </c>
      <c r="D21" s="62">
        <f>IFERROR(VLOOKUP($C21,設定!$B:$D,2,0),"")</f>
        <v>0</v>
      </c>
      <c r="E21" s="11">
        <f>IFERROR(VLOOKUP($C21,設定!$B:$D,3,0),"")</f>
        <v>0</v>
      </c>
      <c r="F21" s="32">
        <f>IF(C21="","",SUMIF(入出庫記録!F:F,C21,入出庫記録!H:H)-SUMIF(入出庫記録!F:F,C21,入出庫記録!I:I))</f>
        <v>0</v>
      </c>
      <c r="G21" s="9">
        <f ca="1">SUMIFS(入出庫記録!I:I,入出庫記録!E:E,$K$1,入出庫記録!F:F,C21)</f>
        <v>0</v>
      </c>
      <c r="H21" s="9" t="str">
        <f t="shared" si="0"/>
        <v>発注不要</v>
      </c>
      <c r="I21" s="19" t="str">
        <f>IFERROR(IF(VLOOKUP(C21,設定!B:E,4,0)=0,H21,CEILING(H21,VLOOKUP(C21,設定!B:E,4,0))),"")</f>
        <v>発注不要</v>
      </c>
      <c r="J21" s="18">
        <f>F21*(VLOOKUP(C21,設定!B:F,5,FALSE))</f>
        <v>0</v>
      </c>
    </row>
    <row r="22" spans="2:10" ht="18.75" customHeight="1">
      <c r="B22" s="154"/>
      <c r="C22" s="94" t="s">
        <v>43</v>
      </c>
      <c r="D22" s="62">
        <f>IFERROR(VLOOKUP($C22,設定!$B:$D,2,0),"")</f>
        <v>0</v>
      </c>
      <c r="E22" s="11">
        <f>IFERROR(VLOOKUP($C22,設定!$B:$D,3,0),"")</f>
        <v>0</v>
      </c>
      <c r="F22" s="32">
        <f>IF(C22="","",SUMIF(入出庫記録!F:F,C22,入出庫記録!H:H)-SUMIF(入出庫記録!F:F,C22,入出庫記録!I:I))</f>
        <v>0</v>
      </c>
      <c r="G22" s="11">
        <f ca="1">SUMIFS(入出庫記録!I:I,入出庫記録!E:E,$K$1,入出庫記録!F:F,C22)</f>
        <v>0</v>
      </c>
      <c r="H22" s="9" t="str">
        <f t="shared" si="0"/>
        <v>発注不要</v>
      </c>
      <c r="I22" s="19" t="str">
        <f>IFERROR(IF(VLOOKUP(C22,設定!B:E,4,0)=0,H22,CEILING(H22,VLOOKUP(C22,設定!B:E,4,0))),"")</f>
        <v>発注不要</v>
      </c>
      <c r="J22" s="18">
        <f>F22*(VLOOKUP(C22,設定!B:F,5,FALSE))</f>
        <v>0</v>
      </c>
    </row>
    <row r="23" spans="2:10" ht="18.75" customHeight="1">
      <c r="B23" s="154"/>
      <c r="C23" s="71" t="s">
        <v>44</v>
      </c>
      <c r="D23" s="63">
        <f>IFERROR(VLOOKUP($C23,設定!$B:$D,2,0),"")</f>
        <v>0</v>
      </c>
      <c r="E23" s="12">
        <f>IFERROR(VLOOKUP($C23,設定!$B:$D,3,0),"")</f>
        <v>0</v>
      </c>
      <c r="F23" s="34">
        <f>IF(C23="","",SUMIF(入出庫記録!F:F,C23,入出庫記録!H:H)-SUMIF(入出庫記録!F:F,C23,入出庫記録!I:I))</f>
        <v>0</v>
      </c>
      <c r="G23" s="9">
        <f ca="1">SUMIFS(入出庫記録!I:I,入出庫記録!E:E,$K$1,入出庫記録!F:F,C23)</f>
        <v>0</v>
      </c>
      <c r="H23" s="9" t="str">
        <f t="shared" si="0"/>
        <v>発注不要</v>
      </c>
      <c r="I23" s="23" t="str">
        <f>IFERROR(IF(VLOOKUP(C23,設定!B:E,4,0)=0,H23,CEILING(H23,VLOOKUP(C23,設定!B:E,4,0))),"")</f>
        <v>発注不要</v>
      </c>
      <c r="J23" s="18">
        <f>F23*(VLOOKUP(C23,設定!B:F,5,FALSE))</f>
        <v>0</v>
      </c>
    </row>
    <row r="24" spans="2:10" ht="18.75" customHeight="1">
      <c r="B24" s="154"/>
      <c r="C24" s="88" t="s">
        <v>45</v>
      </c>
      <c r="D24" s="63">
        <f>IFERROR(VLOOKUP($C24,設定!$B:$D,2,0),"")</f>
        <v>0</v>
      </c>
      <c r="E24" s="12">
        <f>IFERROR(VLOOKUP($C24,設定!$B:$D,3,0),"")</f>
        <v>0</v>
      </c>
      <c r="F24" s="34">
        <f>IF(C24="","",SUMIF(入出庫記録!F:F,C24,入出庫記録!H:H)-SUMIF(入出庫記録!F:F,C24,入出庫記録!I:I))</f>
        <v>0</v>
      </c>
      <c r="G24" s="11">
        <f ca="1">SUMIFS(入出庫記録!I:I,入出庫記録!E:E,$K$1,入出庫記録!F:F,C24)</f>
        <v>0</v>
      </c>
      <c r="H24" s="9" t="str">
        <f t="shared" si="0"/>
        <v>発注不要</v>
      </c>
      <c r="I24" s="23" t="str">
        <f>IFERROR(IF(VLOOKUP(C24,設定!B:E,4,0)=0,H24,CEILING(H24,VLOOKUP(C24,設定!B:E,4,0))),"")</f>
        <v>発注不要</v>
      </c>
      <c r="J24" s="18">
        <f>F24*(VLOOKUP(C24,設定!B:F,5,FALSE))</f>
        <v>0</v>
      </c>
    </row>
    <row r="25" spans="2:10" ht="18.75" customHeight="1">
      <c r="B25" s="154"/>
      <c r="C25" s="94" t="s">
        <v>46</v>
      </c>
      <c r="D25" s="63">
        <f>IFERROR(VLOOKUP($C25,設定!$B:$D,2,0),"")</f>
        <v>0</v>
      </c>
      <c r="E25" s="12">
        <f>IFERROR(VLOOKUP($C25,設定!$B:$D,3,0),"")</f>
        <v>0</v>
      </c>
      <c r="F25" s="34">
        <f>IF(C25="","",SUMIF(入出庫記録!F:F,C25,入出庫記録!H:H)-SUMIF(入出庫記録!F:F,C25,入出庫記録!I:I))</f>
        <v>0</v>
      </c>
      <c r="G25" s="9">
        <f ca="1">SUMIFS(入出庫記録!I:I,入出庫記録!E:E,$K$1,入出庫記録!F:F,C25)</f>
        <v>0</v>
      </c>
      <c r="H25" s="9" t="str">
        <f t="shared" si="0"/>
        <v>発注不要</v>
      </c>
      <c r="I25" s="23" t="str">
        <f>IFERROR(IF(VLOOKUP(C25,設定!B:E,4,0)=0,H25,CEILING(H25,VLOOKUP(C25,設定!B:E,4,0))),"")</f>
        <v>発注不要</v>
      </c>
      <c r="J25" s="18">
        <f>F25*(VLOOKUP(C25,設定!B:F,5,FALSE))</f>
        <v>0</v>
      </c>
    </row>
    <row r="26" spans="2:10" ht="18.75" customHeight="1">
      <c r="B26" s="154"/>
      <c r="C26" s="71" t="s">
        <v>47</v>
      </c>
      <c r="D26" s="63">
        <f>IFERROR(VLOOKUP($C26,設定!$B:$D,2,0),"")</f>
        <v>0</v>
      </c>
      <c r="E26" s="12">
        <f>IFERROR(VLOOKUP($C26,設定!$B:$D,3,0),"")</f>
        <v>0</v>
      </c>
      <c r="F26" s="34">
        <f>IF(C26="","",SUMIF(入出庫記録!F:F,C26,入出庫記録!H:H)-SUMIF(入出庫記録!F:F,C26,入出庫記録!I:I))</f>
        <v>0</v>
      </c>
      <c r="G26" s="11">
        <f ca="1">SUMIFS(入出庫記録!I:I,入出庫記録!E:E,$K$1,入出庫記録!F:F,C26)</f>
        <v>0</v>
      </c>
      <c r="H26" s="9" t="str">
        <f t="shared" si="0"/>
        <v>発注不要</v>
      </c>
      <c r="I26" s="23" t="str">
        <f>IFERROR(IF(VLOOKUP(C26,設定!B:E,4,0)=0,H26,CEILING(H26,VLOOKUP(C26,設定!B:E,4,0))),"")</f>
        <v>発注不要</v>
      </c>
      <c r="J26" s="18">
        <f>F26*(VLOOKUP(C26,設定!B:F,5,FALSE))</f>
        <v>0</v>
      </c>
    </row>
    <row r="27" spans="2:10" ht="18.75" customHeight="1">
      <c r="B27" s="154"/>
      <c r="C27" s="88" t="s">
        <v>48</v>
      </c>
      <c r="D27" s="63">
        <f>IFERROR(VLOOKUP($C27,設定!$B:$D,2,0),"")</f>
        <v>0</v>
      </c>
      <c r="E27" s="12">
        <f>IFERROR(VLOOKUP($C27,設定!$B:$D,3,0),"")</f>
        <v>0</v>
      </c>
      <c r="F27" s="34">
        <f>IF(C27="","",SUMIF(入出庫記録!F:F,C27,入出庫記録!H:H)-SUMIF(入出庫記録!F:F,C27,入出庫記録!I:I))</f>
        <v>0</v>
      </c>
      <c r="G27" s="9">
        <f ca="1">SUMIFS(入出庫記録!I:I,入出庫記録!E:E,$K$1,入出庫記録!F:F,C27)</f>
        <v>0</v>
      </c>
      <c r="H27" s="9" t="str">
        <f t="shared" si="0"/>
        <v>発注不要</v>
      </c>
      <c r="I27" s="23" t="str">
        <f>IFERROR(IF(VLOOKUP(C27,設定!B:E,4,0)=0,H27,CEILING(H27,VLOOKUP(C27,設定!B:E,4,0))),"")</f>
        <v>発注不要</v>
      </c>
      <c r="J27" s="18">
        <f>F27*(VLOOKUP(C27,設定!B:F,5,FALSE))</f>
        <v>0</v>
      </c>
    </row>
    <row r="28" spans="2:10" ht="18.75" customHeight="1">
      <c r="B28" s="154"/>
      <c r="C28" s="94" t="s">
        <v>49</v>
      </c>
      <c r="D28" s="63">
        <f>IFERROR(VLOOKUP($C28,設定!$B:$D,2,0),"")</f>
        <v>0</v>
      </c>
      <c r="E28" s="12">
        <f>IFERROR(VLOOKUP($C28,設定!$B:$D,3,0),"")</f>
        <v>0</v>
      </c>
      <c r="F28" s="34">
        <f>IF(C28="","",SUMIF(入出庫記録!F:F,C28,入出庫記録!H:H)-SUMIF(入出庫記録!F:F,C28,入出庫記録!I:I))</f>
        <v>0</v>
      </c>
      <c r="G28" s="11">
        <f ca="1">SUMIFS(入出庫記録!I:I,入出庫記録!E:E,$K$1,入出庫記録!F:F,C28)</f>
        <v>0</v>
      </c>
      <c r="H28" s="9" t="str">
        <f t="shared" si="0"/>
        <v>発注不要</v>
      </c>
      <c r="I28" s="23" t="str">
        <f>IFERROR(IF(VLOOKUP(C28,設定!B:E,4,0)=0,H28,CEILING(H28,VLOOKUP(C28,設定!B:E,4,0))),"")</f>
        <v>発注不要</v>
      </c>
      <c r="J28" s="18">
        <f>F28*(VLOOKUP(C28,設定!B:F,5,FALSE))</f>
        <v>0</v>
      </c>
    </row>
    <row r="29" spans="2:10" ht="18.75" customHeight="1">
      <c r="B29" s="154"/>
      <c r="C29" s="71" t="s">
        <v>50</v>
      </c>
      <c r="D29" s="63">
        <f>IFERROR(VLOOKUP($C29,設定!$B:$D,2,0),"")</f>
        <v>0</v>
      </c>
      <c r="E29" s="12">
        <f>IFERROR(VLOOKUP($C29,設定!$B:$D,3,0),"")</f>
        <v>0</v>
      </c>
      <c r="F29" s="34">
        <f>IF(C29="","",SUMIF(入出庫記録!F:F,C29,入出庫記録!H:H)-SUMIF(入出庫記録!F:F,C29,入出庫記録!I:I))</f>
        <v>0</v>
      </c>
      <c r="G29" s="9">
        <f ca="1">SUMIFS(入出庫記録!I:I,入出庫記録!E:E,$K$1,入出庫記録!F:F,C29)</f>
        <v>0</v>
      </c>
      <c r="H29" s="9" t="str">
        <f t="shared" si="0"/>
        <v>発注不要</v>
      </c>
      <c r="I29" s="23" t="str">
        <f>IFERROR(IF(VLOOKUP(C29,設定!B:E,4,0)=0,H29,CEILING(H29,VLOOKUP(C29,設定!B:E,4,0))),"")</f>
        <v>発注不要</v>
      </c>
      <c r="J29" s="18">
        <f>F29*(VLOOKUP(C29,設定!B:F,5,FALSE))</f>
        <v>0</v>
      </c>
    </row>
    <row r="30" spans="2:10" ht="18.75" customHeight="1">
      <c r="B30" s="154"/>
      <c r="C30" s="88" t="s">
        <v>51</v>
      </c>
      <c r="D30" s="63">
        <f>IFERROR(VLOOKUP($C30,設定!$B:$D,2,0),"")</f>
        <v>0</v>
      </c>
      <c r="E30" s="12">
        <f>IFERROR(VLOOKUP($C30,設定!$B:$D,3,0),"")</f>
        <v>0</v>
      </c>
      <c r="F30" s="34">
        <f>IF(C30="","",SUMIF(入出庫記録!F:F,C30,入出庫記録!H:H)-SUMIF(入出庫記録!F:F,C30,入出庫記録!I:I))</f>
        <v>0</v>
      </c>
      <c r="G30" s="9">
        <f ca="1">SUMIFS(入出庫記録!I:I,入出庫記録!E:E,$K$1,入出庫記録!F:F,C30)</f>
        <v>0</v>
      </c>
      <c r="H30" s="9" t="str">
        <f t="shared" si="0"/>
        <v>発注不要</v>
      </c>
      <c r="I30" s="23" t="str">
        <f>IFERROR(IF(VLOOKUP(C30,設定!B:E,4,0)=0,H30,CEILING(H30,VLOOKUP(C30,設定!B:E,4,0))),"")</f>
        <v>発注不要</v>
      </c>
      <c r="J30" s="18">
        <f>F30*(VLOOKUP(C30,設定!B:F,5,FALSE))</f>
        <v>0</v>
      </c>
    </row>
    <row r="31" spans="2:10" ht="18.75" customHeight="1">
      <c r="B31" s="154"/>
      <c r="C31" s="94" t="s">
        <v>52</v>
      </c>
      <c r="D31" s="63">
        <f>IFERROR(VLOOKUP($C31,設定!$B:$D,2,0),"")</f>
        <v>0</v>
      </c>
      <c r="E31" s="12">
        <f>IFERROR(VLOOKUP($C31,設定!$B:$D,3,0),"")</f>
        <v>0</v>
      </c>
      <c r="F31" s="34">
        <f>IF(C31="","",SUMIF(入出庫記録!F:F,C31,入出庫記録!H:H)-SUMIF(入出庫記録!F:F,C31,入出庫記録!I:I))</f>
        <v>0</v>
      </c>
      <c r="G31" s="11">
        <f ca="1">SUMIFS(入出庫記録!I:I,入出庫記録!E:E,$K$1,入出庫記録!F:F,C31)</f>
        <v>0</v>
      </c>
      <c r="H31" s="9" t="str">
        <f t="shared" si="0"/>
        <v>発注不要</v>
      </c>
      <c r="I31" s="23" t="str">
        <f>IFERROR(IF(VLOOKUP(C31,設定!B:E,4,0)=0,H31,CEILING(H31,VLOOKUP(C31,設定!B:E,4,0))),"")</f>
        <v>発注不要</v>
      </c>
      <c r="J31" s="18">
        <f>F31*(VLOOKUP(C31,設定!B:F,5,FALSE))</f>
        <v>0</v>
      </c>
    </row>
    <row r="32" spans="2:10" ht="18.75" customHeight="1">
      <c r="B32" s="154"/>
      <c r="C32" s="71" t="s">
        <v>53</v>
      </c>
      <c r="D32" s="63">
        <f>IFERROR(VLOOKUP($C32,設定!$B:$D,2,0),"")</f>
        <v>0</v>
      </c>
      <c r="E32" s="12">
        <f>IFERROR(VLOOKUP($C32,設定!$B:$D,3,0),"")</f>
        <v>0</v>
      </c>
      <c r="F32" s="34">
        <f>IF(C32="","",SUMIF(入出庫記録!F:F,C32,入出庫記録!H:H)-SUMIF(入出庫記録!F:F,C32,入出庫記録!I:I))</f>
        <v>0</v>
      </c>
      <c r="G32" s="9">
        <f ca="1">SUMIFS(入出庫記録!I:I,入出庫記録!E:E,$K$1,入出庫記録!F:F,C32)</f>
        <v>0</v>
      </c>
      <c r="H32" s="9" t="str">
        <f t="shared" si="0"/>
        <v>発注不要</v>
      </c>
      <c r="I32" s="23" t="str">
        <f>IFERROR(IF(VLOOKUP(C32,設定!B:E,4,0)=0,H32,CEILING(H32,VLOOKUP(C32,設定!B:E,4,0))),"")</f>
        <v>発注不要</v>
      </c>
      <c r="J32" s="18">
        <f>F32*(VLOOKUP(C32,設定!B:F,5,FALSE))</f>
        <v>0</v>
      </c>
    </row>
    <row r="33" spans="2:10" ht="18.75" customHeight="1">
      <c r="B33" s="154"/>
      <c r="C33" s="88" t="s">
        <v>54</v>
      </c>
      <c r="D33" s="63">
        <f>IFERROR(VLOOKUP($C33,設定!$B:$D,2,0),"")</f>
        <v>0</v>
      </c>
      <c r="E33" s="12">
        <f>IFERROR(VLOOKUP($C33,設定!$B:$D,3,0),"")</f>
        <v>0</v>
      </c>
      <c r="F33" s="34">
        <f>IF(C33="","",SUMIF(入出庫記録!F:F,C33,入出庫記録!H:H)-SUMIF(入出庫記録!F:F,C33,入出庫記録!I:I))</f>
        <v>0</v>
      </c>
      <c r="G33" s="11">
        <f ca="1">SUMIFS(入出庫記録!I:I,入出庫記録!E:E,$K$1,入出庫記録!F:F,C33)</f>
        <v>0</v>
      </c>
      <c r="H33" s="9" t="str">
        <f t="shared" si="0"/>
        <v>発注不要</v>
      </c>
      <c r="I33" s="23" t="str">
        <f>IFERROR(IF(VLOOKUP(C33,設定!B:E,4,0)=0,H33,CEILING(H33,VLOOKUP(C33,設定!B:E,4,0))),"")</f>
        <v>発注不要</v>
      </c>
      <c r="J33" s="18">
        <f>F33*(VLOOKUP(C33,設定!B:F,5,FALSE))</f>
        <v>0</v>
      </c>
    </row>
    <row r="34" spans="2:10" ht="18.75" customHeight="1">
      <c r="B34" s="154"/>
      <c r="C34" s="94" t="s">
        <v>55</v>
      </c>
      <c r="D34" s="63">
        <f>IFERROR(VLOOKUP($C34,設定!$B:$D,2,0),"")</f>
        <v>0</v>
      </c>
      <c r="E34" s="12">
        <f>IFERROR(VLOOKUP($C34,設定!$B:$D,3,0),"")</f>
        <v>0</v>
      </c>
      <c r="F34" s="34">
        <f>IF(C34="","",SUMIF(入出庫記録!F:F,C34,入出庫記録!H:H)-SUMIF(入出庫記録!F:F,C34,入出庫記録!I:I))</f>
        <v>0</v>
      </c>
      <c r="G34" s="9">
        <f ca="1">SUMIFS(入出庫記録!I:I,入出庫記録!E:E,$K$1,入出庫記録!F:F,C34)</f>
        <v>0</v>
      </c>
      <c r="H34" s="9" t="str">
        <f t="shared" si="0"/>
        <v>発注不要</v>
      </c>
      <c r="I34" s="23" t="str">
        <f>IFERROR(IF(VLOOKUP(C34,設定!B:E,4,0)=0,H34,CEILING(H34,VLOOKUP(C34,設定!B:E,4,0))),"")</f>
        <v>発注不要</v>
      </c>
      <c r="J34" s="18">
        <f>F34*(VLOOKUP(C34,設定!B:F,5,FALSE))</f>
        <v>0</v>
      </c>
    </row>
    <row r="35" spans="2:10" ht="18.75" customHeight="1">
      <c r="B35" s="154"/>
      <c r="C35" s="71" t="s">
        <v>56</v>
      </c>
      <c r="D35" s="63">
        <f>IFERROR(VLOOKUP($C35,設定!$B:$D,2,0),"")</f>
        <v>0</v>
      </c>
      <c r="E35" s="12">
        <f>IFERROR(VLOOKUP($C35,設定!$B:$D,3,0),"")</f>
        <v>0</v>
      </c>
      <c r="F35" s="34">
        <f>IF(C35="","",SUMIF(入出庫記録!F:F,C35,入出庫記録!H:H)-SUMIF(入出庫記録!F:F,C35,入出庫記録!I:I))</f>
        <v>0</v>
      </c>
      <c r="G35" s="11">
        <f ca="1">SUMIFS(入出庫記録!I:I,入出庫記録!E:E,$K$1,入出庫記録!F:F,C35)</f>
        <v>0</v>
      </c>
      <c r="H35" s="9" t="str">
        <f t="shared" si="0"/>
        <v>発注不要</v>
      </c>
      <c r="I35" s="23" t="str">
        <f>IFERROR(IF(VLOOKUP(C35,設定!B:E,4,0)=0,H35,CEILING(H35,VLOOKUP(C35,設定!B:E,4,0))),"")</f>
        <v>発注不要</v>
      </c>
      <c r="J35" s="18">
        <f>F35*(VLOOKUP(C35,設定!B:F,5,FALSE))</f>
        <v>0</v>
      </c>
    </row>
    <row r="36" spans="2:10" ht="18.75" customHeight="1">
      <c r="B36" s="154"/>
      <c r="C36" s="88" t="s">
        <v>57</v>
      </c>
      <c r="D36" s="63">
        <f>IFERROR(VLOOKUP($C36,設定!$B:$D,2,0),"")</f>
        <v>0</v>
      </c>
      <c r="E36" s="12">
        <f>IFERROR(VLOOKUP($C36,設定!$B:$D,3,0),"")</f>
        <v>0</v>
      </c>
      <c r="F36" s="34">
        <f>IF(C36="","",SUMIF(入出庫記録!F:F,C36,入出庫記録!H:H)-SUMIF(入出庫記録!F:F,C36,入出庫記録!I:I))</f>
        <v>0</v>
      </c>
      <c r="G36" s="9">
        <f ca="1">SUMIFS(入出庫記録!I:I,入出庫記録!E:E,$K$1,入出庫記録!F:F,C36)</f>
        <v>0</v>
      </c>
      <c r="H36" s="9" t="str">
        <f t="shared" si="0"/>
        <v>発注不要</v>
      </c>
      <c r="I36" s="23" t="str">
        <f>IFERROR(IF(VLOOKUP(C36,設定!B:E,4,0)=0,H36,CEILING(H36,VLOOKUP(C36,設定!B:E,4,0))),"")</f>
        <v>発注不要</v>
      </c>
      <c r="J36" s="18">
        <f>F36*(VLOOKUP(C36,設定!B:F,5,FALSE))</f>
        <v>0</v>
      </c>
    </row>
    <row r="37" spans="2:10" ht="18.75" customHeight="1">
      <c r="B37" s="154"/>
      <c r="C37" s="94" t="s">
        <v>58</v>
      </c>
      <c r="D37" s="63">
        <f>IFERROR(VLOOKUP($C37,設定!$B:$D,2,0),"")</f>
        <v>0</v>
      </c>
      <c r="E37" s="12">
        <f>IFERROR(VLOOKUP($C37,設定!$B:$D,3,0),"")</f>
        <v>0</v>
      </c>
      <c r="F37" s="34">
        <f>IF(C37="","",SUMIF(入出庫記録!F:F,C37,入出庫記録!H:H)-SUMIF(入出庫記録!F:F,C37,入出庫記録!I:I))</f>
        <v>0</v>
      </c>
      <c r="G37" s="11">
        <f ca="1">SUMIFS(入出庫記録!I:I,入出庫記録!E:E,$K$1,入出庫記録!F:F,C37)</f>
        <v>0</v>
      </c>
      <c r="H37" s="9" t="str">
        <f t="shared" si="0"/>
        <v>発注不要</v>
      </c>
      <c r="I37" s="23" t="str">
        <f>IFERROR(IF(VLOOKUP(C37,設定!B:E,4,0)=0,H37,CEILING(H37,VLOOKUP(C37,設定!B:E,4,0))),"")</f>
        <v>発注不要</v>
      </c>
      <c r="J37" s="18">
        <f>F37*(VLOOKUP(C37,設定!B:F,5,FALSE))</f>
        <v>0</v>
      </c>
    </row>
    <row r="38" spans="2:10" ht="18.75" customHeight="1">
      <c r="B38" s="154"/>
      <c r="C38" s="71" t="s">
        <v>59</v>
      </c>
      <c r="D38" s="63">
        <f>IFERROR(VLOOKUP($C38,設定!$B:$D,2,0),"")</f>
        <v>0</v>
      </c>
      <c r="E38" s="12">
        <f>IFERROR(VLOOKUP($C38,設定!$B:$D,3,0),"")</f>
        <v>0</v>
      </c>
      <c r="F38" s="34">
        <f>IF(C38="","",SUMIF(入出庫記録!F:F,C38,入出庫記録!H:H)-SUMIF(入出庫記録!F:F,C38,入出庫記録!I:I))</f>
        <v>0</v>
      </c>
      <c r="G38" s="9">
        <f ca="1">SUMIFS(入出庫記録!I:I,入出庫記録!E:E,$K$1,入出庫記録!F:F,C38)</f>
        <v>0</v>
      </c>
      <c r="H38" s="9" t="str">
        <f t="shared" si="0"/>
        <v>発注不要</v>
      </c>
      <c r="I38" s="23" t="str">
        <f>IFERROR(IF(VLOOKUP(C38,設定!B:E,4,0)=0,H38,CEILING(H38,VLOOKUP(C38,設定!B:E,4,0))),"")</f>
        <v>発注不要</v>
      </c>
      <c r="J38" s="18">
        <f>F38*(VLOOKUP(C38,設定!B:F,5,FALSE))</f>
        <v>0</v>
      </c>
    </row>
    <row r="39" spans="2:10" ht="18.75" customHeight="1">
      <c r="B39" s="154"/>
      <c r="C39" s="88" t="s">
        <v>60</v>
      </c>
      <c r="D39" s="63">
        <f>IFERROR(VLOOKUP($C39,設定!$B:$D,2,0),"")</f>
        <v>0</v>
      </c>
      <c r="E39" s="12">
        <f>IFERROR(VLOOKUP($C39,設定!$B:$D,3,0),"")</f>
        <v>0</v>
      </c>
      <c r="F39" s="34">
        <f>IF(C39="","",SUMIF(入出庫記録!F:F,C39,入出庫記録!H:H)-SUMIF(入出庫記録!F:F,C39,入出庫記録!I:I))</f>
        <v>0</v>
      </c>
      <c r="G39" s="9">
        <f ca="1">SUMIFS(入出庫記録!I:I,入出庫記録!E:E,$K$1,入出庫記録!F:F,C39)</f>
        <v>0</v>
      </c>
      <c r="H39" s="9" t="str">
        <f t="shared" si="0"/>
        <v>発注不要</v>
      </c>
      <c r="I39" s="23" t="str">
        <f>IFERROR(IF(VLOOKUP(C39,設定!B:E,4,0)=0,H39,CEILING(H39,VLOOKUP(C39,設定!B:E,4,0))),"")</f>
        <v>発注不要</v>
      </c>
      <c r="J39" s="18">
        <f>F39*(VLOOKUP(C39,設定!B:F,5,FALSE))</f>
        <v>0</v>
      </c>
    </row>
    <row r="40" spans="2:10" ht="18.75" customHeight="1">
      <c r="B40" s="154"/>
      <c r="C40" s="94" t="s">
        <v>61</v>
      </c>
      <c r="D40" s="63">
        <f>IFERROR(VLOOKUP($C40,設定!$B:$D,2,0),"")</f>
        <v>0</v>
      </c>
      <c r="E40" s="12">
        <f>IFERROR(VLOOKUP($C40,設定!$B:$D,3,0),"")</f>
        <v>0</v>
      </c>
      <c r="F40" s="34">
        <f>IF(C40="","",SUMIF(入出庫記録!F:F,C40,入出庫記録!H:H)-SUMIF(入出庫記録!F:F,C40,入出庫記録!I:I))</f>
        <v>0</v>
      </c>
      <c r="G40" s="11">
        <f ca="1">SUMIFS(入出庫記録!I:I,入出庫記録!E:E,$K$1,入出庫記録!F:F,C40)</f>
        <v>0</v>
      </c>
      <c r="H40" s="9" t="str">
        <f t="shared" si="0"/>
        <v>発注不要</v>
      </c>
      <c r="I40" s="23" t="str">
        <f>IFERROR(IF(VLOOKUP(C40,設定!B:E,4,0)=0,H40,CEILING(H40,VLOOKUP(C40,設定!B:E,4,0))),"")</f>
        <v>発注不要</v>
      </c>
      <c r="J40" s="18">
        <f>F40*(VLOOKUP(C40,設定!B:F,5,FALSE))</f>
        <v>0</v>
      </c>
    </row>
    <row r="41" spans="2:10" ht="18.75" customHeight="1">
      <c r="B41" s="154"/>
      <c r="C41" s="71" t="s">
        <v>62</v>
      </c>
      <c r="D41" s="63">
        <f>IFERROR(VLOOKUP($C41,設定!$B:$D,2,0),"")</f>
        <v>0</v>
      </c>
      <c r="E41" s="12">
        <f>IFERROR(VLOOKUP($C41,設定!$B:$D,3,0),"")</f>
        <v>0</v>
      </c>
      <c r="F41" s="34">
        <f>IF(C41="","",SUMIF(入出庫記録!F:F,C41,入出庫記録!H:H)-SUMIF(入出庫記録!F:F,C41,入出庫記録!I:I))</f>
        <v>0</v>
      </c>
      <c r="G41" s="9">
        <f ca="1">SUMIFS(入出庫記録!I:I,入出庫記録!E:E,$K$1,入出庫記録!F:F,C41)</f>
        <v>0</v>
      </c>
      <c r="H41" s="9" t="str">
        <f t="shared" si="0"/>
        <v>発注不要</v>
      </c>
      <c r="I41" s="23" t="str">
        <f>IFERROR(IF(VLOOKUP(C41,設定!B:E,4,0)=0,H41,CEILING(H41,VLOOKUP(C41,設定!B:E,4,0))),"")</f>
        <v>発注不要</v>
      </c>
      <c r="J41" s="18">
        <f>F41*(VLOOKUP(C41,設定!B:F,5,FALSE))</f>
        <v>0</v>
      </c>
    </row>
    <row r="42" spans="2:10" ht="18.75" customHeight="1">
      <c r="B42" s="154"/>
      <c r="C42" s="88" t="s">
        <v>63</v>
      </c>
      <c r="D42" s="63">
        <f>IFERROR(VLOOKUP($C42,設定!$B:$D,2,0),"")</f>
        <v>0</v>
      </c>
      <c r="E42" s="12">
        <f>IFERROR(VLOOKUP($C42,設定!$B:$D,3,0),"")</f>
        <v>0</v>
      </c>
      <c r="F42" s="34">
        <f>IF(C42="","",SUMIF(入出庫記録!F:F,C42,入出庫記録!H:H)-SUMIF(入出庫記録!F:F,C42,入出庫記録!I:I))</f>
        <v>0</v>
      </c>
      <c r="G42" s="11">
        <f ca="1">SUMIFS(入出庫記録!I:I,入出庫記録!E:E,$K$1,入出庫記録!F:F,C42)</f>
        <v>0</v>
      </c>
      <c r="H42" s="9" t="str">
        <f t="shared" si="0"/>
        <v>発注不要</v>
      </c>
      <c r="I42" s="23" t="str">
        <f>IFERROR(IF(VLOOKUP(C42,設定!B:E,4,0)=0,H42,CEILING(H42,VLOOKUP(C42,設定!B:E,4,0))),"")</f>
        <v>発注不要</v>
      </c>
      <c r="J42" s="18">
        <f>F42*(VLOOKUP(C42,設定!B:F,5,FALSE))</f>
        <v>0</v>
      </c>
    </row>
    <row r="43" spans="2:10" ht="18.75" customHeight="1">
      <c r="B43" s="154"/>
      <c r="C43" s="94" t="s">
        <v>64</v>
      </c>
      <c r="D43" s="63">
        <f>IFERROR(VLOOKUP($C43,設定!$B:$D,2,0),"")</f>
        <v>0</v>
      </c>
      <c r="E43" s="12">
        <f>IFERROR(VLOOKUP($C43,設定!$B:$D,3,0),"")</f>
        <v>0</v>
      </c>
      <c r="F43" s="34">
        <f>IF(C43="","",SUMIF(入出庫記録!F:F,C43,入出庫記録!H:H)-SUMIF(入出庫記録!F:F,C43,入出庫記録!I:I))</f>
        <v>0</v>
      </c>
      <c r="G43" s="9">
        <f ca="1">SUMIFS(入出庫記録!I:I,入出庫記録!E:E,$K$1,入出庫記録!F:F,C43)</f>
        <v>0</v>
      </c>
      <c r="H43" s="9" t="str">
        <f t="shared" si="0"/>
        <v>発注不要</v>
      </c>
      <c r="I43" s="23" t="str">
        <f>IFERROR(IF(VLOOKUP(C43,設定!B:E,4,0)=0,H43,CEILING(H43,VLOOKUP(C43,設定!B:E,4,0))),"")</f>
        <v>発注不要</v>
      </c>
      <c r="J43" s="18">
        <f>F43*(VLOOKUP(C43,設定!B:F,5,FALSE))</f>
        <v>0</v>
      </c>
    </row>
    <row r="44" spans="2:10" ht="18.75" customHeight="1">
      <c r="B44" s="154"/>
      <c r="C44" s="71" t="s">
        <v>65</v>
      </c>
      <c r="D44" s="63">
        <f>IFERROR(VLOOKUP($C44,設定!$B:$D,2,0),"")</f>
        <v>0</v>
      </c>
      <c r="E44" s="12">
        <f>IFERROR(VLOOKUP($C44,設定!$B:$D,3,0),"")</f>
        <v>0</v>
      </c>
      <c r="F44" s="34">
        <f>IF(C44="","",SUMIF(入出庫記録!F:F,C44,入出庫記録!H:H)-SUMIF(入出庫記録!F:F,C44,入出庫記録!I:I))</f>
        <v>0</v>
      </c>
      <c r="G44" s="11">
        <f ca="1">SUMIFS(入出庫記録!I:I,入出庫記録!E:E,$K$1,入出庫記録!F:F,C44)</f>
        <v>0</v>
      </c>
      <c r="H44" s="9" t="str">
        <f t="shared" si="0"/>
        <v>発注不要</v>
      </c>
      <c r="I44" s="23" t="str">
        <f>IFERROR(IF(VLOOKUP(C44,設定!B:E,4,0)=0,H44,CEILING(H44,VLOOKUP(C44,設定!B:E,4,0))),"")</f>
        <v>発注不要</v>
      </c>
      <c r="J44" s="18">
        <f>F44*(VLOOKUP(C44,設定!B:F,5,FALSE))</f>
        <v>0</v>
      </c>
    </row>
    <row r="45" spans="2:10" ht="18.75" customHeight="1">
      <c r="B45" s="154"/>
      <c r="C45" s="88" t="s">
        <v>66</v>
      </c>
      <c r="D45" s="63">
        <f>IFERROR(VLOOKUP($C45,設定!$B:$D,2,0),"")</f>
        <v>0</v>
      </c>
      <c r="E45" s="12">
        <f>IFERROR(VLOOKUP($C45,設定!$B:$D,3,0),"")</f>
        <v>0</v>
      </c>
      <c r="F45" s="34">
        <f>IF(C45="","",SUMIF(入出庫記録!F:F,C45,入出庫記録!H:H)-SUMIF(入出庫記録!F:F,C45,入出庫記録!I:I))</f>
        <v>0</v>
      </c>
      <c r="G45" s="9">
        <f ca="1">SUMIFS(入出庫記録!I:I,入出庫記録!E:E,$K$1,入出庫記録!F:F,C45)</f>
        <v>0</v>
      </c>
      <c r="H45" s="9" t="str">
        <f t="shared" si="0"/>
        <v>発注不要</v>
      </c>
      <c r="I45" s="23" t="str">
        <f>IFERROR(IF(VLOOKUP(C45,設定!B:E,4,0)=0,H45,CEILING(H45,VLOOKUP(C45,設定!B:E,4,0))),"")</f>
        <v>発注不要</v>
      </c>
      <c r="J45" s="18">
        <f>F45*(VLOOKUP(C45,設定!B:F,5,FALSE))</f>
        <v>0</v>
      </c>
    </row>
    <row r="46" spans="2:10" ht="18.75" customHeight="1" thickBot="1">
      <c r="B46" s="155"/>
      <c r="C46" s="95" t="s">
        <v>156</v>
      </c>
      <c r="D46" s="65">
        <f>IFERROR(VLOOKUP($C46,設定!$B:$D,2,0),"")</f>
        <v>0</v>
      </c>
      <c r="E46" s="13">
        <f>IFERROR(VLOOKUP($C46,設定!$B:$D,3,0),"")</f>
        <v>0</v>
      </c>
      <c r="F46" s="33">
        <f>IF(C46="","",SUMIF(入出庫記録!F:F,C46,入出庫記録!H:H)-SUMIF(入出庫記録!F:F,C46,入出庫記録!I:I))</f>
        <v>0</v>
      </c>
      <c r="G46" s="27">
        <f ca="1">SUMIFS(入出庫記録!I:I,入出庫記録!E:E,$K$1,入出庫記録!F:F,C46)</f>
        <v>0</v>
      </c>
      <c r="H46" s="29" t="str">
        <f t="shared" si="0"/>
        <v>発注不要</v>
      </c>
      <c r="I46" s="20" t="str">
        <f>IFERROR(IF(VLOOKUP(C46,設定!B:E,4,0)=0,H46,CEILING(H46,VLOOKUP(C46,設定!B:E,4,0))),"")</f>
        <v>発注不要</v>
      </c>
      <c r="J46" s="24">
        <f>F46*(VLOOKUP(C46,設定!B:F,5,FALSE))</f>
        <v>0</v>
      </c>
    </row>
    <row r="47" spans="2:10" ht="18.75" customHeight="1" thickTop="1">
      <c r="B47" s="154" t="s">
        <v>4</v>
      </c>
      <c r="C47" s="68" t="s">
        <v>127</v>
      </c>
      <c r="D47" s="64">
        <f>IFERROR(VLOOKUP($C47,設定!$B:$D,2,0),"")</f>
        <v>0</v>
      </c>
      <c r="E47" s="9">
        <f>IFERROR(VLOOKUP($C47,設定!$B:$D,3,0),"")</f>
        <v>0</v>
      </c>
      <c r="F47" s="31">
        <f>IF(C47="","",SUMIF(入出庫記録!F:F,C47,入出庫記録!H:H)-SUMIF(入出庫記録!F:F,C47,入出庫記録!I:I))</f>
        <v>0</v>
      </c>
      <c r="G47" s="28">
        <f ca="1">SUMIFS(入出庫記録!I:I,入出庫記録!E:E,$K$1,入出庫記録!F:F,C47)</f>
        <v>0</v>
      </c>
      <c r="H47" s="28" t="str">
        <f t="shared" si="0"/>
        <v>発注不要</v>
      </c>
      <c r="I47" s="17" t="str">
        <f>IFERROR(IF(VLOOKUP(C47,設定!B:E,4,0)=0,H47,CEILING(H47,VLOOKUP(C47,設定!B:E,4,0))),"")</f>
        <v>発注不要</v>
      </c>
      <c r="J47" s="18">
        <f>F47*(VLOOKUP(C47,設定!B:F,5,FALSE))</f>
        <v>0</v>
      </c>
    </row>
    <row r="48" spans="2:10" ht="18.75" customHeight="1">
      <c r="B48" s="154"/>
      <c r="C48" s="86" t="s">
        <v>128</v>
      </c>
      <c r="D48" s="62">
        <f>IFERROR(VLOOKUP($C48,設定!$B:$D,2,0),"")</f>
        <v>0</v>
      </c>
      <c r="E48" s="11">
        <f>IFERROR(VLOOKUP($C48,設定!$B:$D,3,0),"")</f>
        <v>0</v>
      </c>
      <c r="F48" s="32">
        <f>IF(C48="","",SUMIF(入出庫記録!F:F,C48,入出庫記録!H:H)-SUMIF(入出庫記録!F:F,C48,入出庫記録!I:I))</f>
        <v>0</v>
      </c>
      <c r="G48" s="11">
        <f ca="1">SUMIFS(入出庫記録!I:I,入出庫記録!E:E,$K$1,入出庫記録!F:F,C48)</f>
        <v>0</v>
      </c>
      <c r="H48" s="9" t="str">
        <f t="shared" si="0"/>
        <v>発注不要</v>
      </c>
      <c r="I48" s="19" t="str">
        <f>IFERROR(IF(VLOOKUP(C48,設定!B:E,4,0)=0,H48,CEILING(H48,VLOOKUP(C48,設定!B:E,4,0))),"")</f>
        <v>発注不要</v>
      </c>
      <c r="J48" s="18">
        <f>F48*(VLOOKUP(C48,設定!B:F,5,FALSE))</f>
        <v>0</v>
      </c>
    </row>
    <row r="49" spans="2:10" ht="18.75" customHeight="1">
      <c r="B49" s="154"/>
      <c r="C49" s="87" t="s">
        <v>157</v>
      </c>
      <c r="D49" s="62">
        <f>IFERROR(VLOOKUP($C49,設定!$B:$D,2,0),"")</f>
        <v>0</v>
      </c>
      <c r="E49" s="11">
        <f>IFERROR(VLOOKUP($C49,設定!$B:$D,3,0),"")</f>
        <v>0</v>
      </c>
      <c r="F49" s="32">
        <f>IF(C49="","",SUMIF(入出庫記録!F:F,C49,入出庫記録!H:H)-SUMIF(入出庫記録!F:F,C49,入出庫記録!I:I))</f>
        <v>0</v>
      </c>
      <c r="G49" s="9">
        <f ca="1">SUMIFS(入出庫記録!I:I,入出庫記録!E:E,$K$1,入出庫記録!F:F,C49)</f>
        <v>0</v>
      </c>
      <c r="H49" s="9" t="str">
        <f t="shared" si="0"/>
        <v>発注不要</v>
      </c>
      <c r="I49" s="19" t="str">
        <f>IFERROR(IF(VLOOKUP(C49,設定!B:E,4,0)=0,H49,CEILING(H49,VLOOKUP(C49,設定!B:E,4,0))),"")</f>
        <v>発注不要</v>
      </c>
      <c r="J49" s="18">
        <f>F49*(VLOOKUP(C49,設定!B:F,5,FALSE))</f>
        <v>0</v>
      </c>
    </row>
    <row r="50" spans="2:10" ht="18.75" customHeight="1">
      <c r="B50" s="154"/>
      <c r="C50" s="86" t="s">
        <v>158</v>
      </c>
      <c r="D50" s="62">
        <f>IFERROR(VLOOKUP($C50,設定!$B:$D,2,0),"")</f>
        <v>0</v>
      </c>
      <c r="E50" s="11">
        <f>IFERROR(VLOOKUP($C50,設定!$B:$D,3,0),"")</f>
        <v>0</v>
      </c>
      <c r="F50" s="32">
        <f>IF(C50="","",SUMIF(入出庫記録!F:F,C50,入出庫記録!H:H)-SUMIF(入出庫記録!F:F,C50,入出庫記録!I:I))</f>
        <v>0</v>
      </c>
      <c r="G50" s="11">
        <f ca="1">SUMIFS(入出庫記録!I:I,入出庫記録!E:E,$K$1,入出庫記録!F:F,C50)</f>
        <v>0</v>
      </c>
      <c r="H50" s="9" t="str">
        <f t="shared" si="0"/>
        <v>発注不要</v>
      </c>
      <c r="I50" s="19" t="str">
        <f>IFERROR(IF(VLOOKUP(C50,設定!B:E,4,0)=0,H50,CEILING(H50,VLOOKUP(C50,設定!B:E,4,0))),"")</f>
        <v>発注不要</v>
      </c>
      <c r="J50" s="18">
        <f>F50*(VLOOKUP(C50,設定!B:F,5,FALSE))</f>
        <v>0</v>
      </c>
    </row>
    <row r="51" spans="2:10" ht="18.75" customHeight="1">
      <c r="B51" s="154"/>
      <c r="C51" s="87" t="s">
        <v>159</v>
      </c>
      <c r="D51" s="62">
        <f>IFERROR(VLOOKUP($C51,設定!$B:$D,2,0),"")</f>
        <v>0</v>
      </c>
      <c r="E51" s="11">
        <f>IFERROR(VLOOKUP($C51,設定!$B:$D,3,0),"")</f>
        <v>0</v>
      </c>
      <c r="F51" s="32">
        <f>IF(C51="","",SUMIF(入出庫記録!F:F,C51,入出庫記録!H:H)-SUMIF(入出庫記録!F:F,C51,入出庫記録!I:I))</f>
        <v>0</v>
      </c>
      <c r="G51" s="9">
        <f ca="1">SUMIFS(入出庫記録!I:I,入出庫記録!E:E,$K$1,入出庫記録!F:F,C51)</f>
        <v>0</v>
      </c>
      <c r="H51" s="9" t="str">
        <f t="shared" si="0"/>
        <v>発注不要</v>
      </c>
      <c r="I51" s="19" t="str">
        <f>IFERROR(IF(VLOOKUP(C51,設定!B:E,4,0)=0,H51,CEILING(H51,VLOOKUP(C51,設定!B:E,4,0))),"")</f>
        <v>発注不要</v>
      </c>
      <c r="J51" s="18">
        <f>F51*(VLOOKUP(C51,設定!B:F,5,FALSE))</f>
        <v>0</v>
      </c>
    </row>
    <row r="52" spans="2:10" ht="18.75" customHeight="1">
      <c r="B52" s="154"/>
      <c r="C52" s="86" t="s">
        <v>160</v>
      </c>
      <c r="D52" s="62">
        <f>IFERROR(VLOOKUP($C52,設定!$B:$D,2,0),"")</f>
        <v>0</v>
      </c>
      <c r="E52" s="11">
        <f>IFERROR(VLOOKUP($C52,設定!$B:$D,3,0),"")</f>
        <v>0</v>
      </c>
      <c r="F52" s="32">
        <f>IF(C52="","",SUMIF(入出庫記録!F:F,C52,入出庫記録!H:H)-SUMIF(入出庫記録!F:F,C52,入出庫記録!I:I))</f>
        <v>0</v>
      </c>
      <c r="G52" s="11">
        <f ca="1">SUMIFS(入出庫記録!I:I,入出庫記録!E:E,$K$1,入出庫記録!F:F,C52)</f>
        <v>0</v>
      </c>
      <c r="H52" s="9" t="str">
        <f t="shared" si="0"/>
        <v>発注不要</v>
      </c>
      <c r="I52" s="19" t="str">
        <f>IFERROR(IF(VLOOKUP(C52,設定!B:E,4,0)=0,H52,CEILING(H52,VLOOKUP(C52,設定!B:E,4,0))),"")</f>
        <v>発注不要</v>
      </c>
      <c r="J52" s="18">
        <f>F52*(VLOOKUP(C52,設定!B:F,5,FALSE))</f>
        <v>0</v>
      </c>
    </row>
    <row r="53" spans="2:10" ht="18.75" customHeight="1">
      <c r="B53" s="154"/>
      <c r="C53" s="87" t="s">
        <v>161</v>
      </c>
      <c r="D53" s="62">
        <f>IFERROR(VLOOKUP($C53,設定!$B:$D,2,0),"")</f>
        <v>0</v>
      </c>
      <c r="E53" s="11">
        <f>IFERROR(VLOOKUP($C53,設定!$B:$D,3,0),"")</f>
        <v>0</v>
      </c>
      <c r="F53" s="32">
        <f>IF(C53="","",SUMIF(入出庫記録!F:F,C53,入出庫記録!H:H)-SUMIF(入出庫記録!F:F,C53,入出庫記録!I:I))</f>
        <v>0</v>
      </c>
      <c r="G53" s="9">
        <f ca="1">SUMIFS(入出庫記録!I:I,入出庫記録!E:E,$K$1,入出庫記録!F:F,C53)</f>
        <v>0</v>
      </c>
      <c r="H53" s="9" t="str">
        <f t="shared" si="0"/>
        <v>発注不要</v>
      </c>
      <c r="I53" s="19" t="str">
        <f>IFERROR(IF(VLOOKUP(C53,設定!B:E,4,0)=0,H53,CEILING(H53,VLOOKUP(C53,設定!B:E,4,0))),"")</f>
        <v>発注不要</v>
      </c>
      <c r="J53" s="18">
        <f>F53*(VLOOKUP(C53,設定!B:F,5,FALSE))</f>
        <v>0</v>
      </c>
    </row>
    <row r="54" spans="2:10" ht="18.75" customHeight="1">
      <c r="B54" s="154"/>
      <c r="C54" s="71" t="s">
        <v>162</v>
      </c>
      <c r="D54" s="62">
        <f>IFERROR(VLOOKUP($C54,設定!$B:$D,2,0),"")</f>
        <v>0</v>
      </c>
      <c r="E54" s="11">
        <f>IFERROR(VLOOKUP($C54,設定!$B:$D,3,0),"")</f>
        <v>0</v>
      </c>
      <c r="F54" s="32">
        <f>IF(C54="","",SUMIF(入出庫記録!F:F,C54,入出庫記録!H:H)-SUMIF(入出庫記録!F:F,C54,入出庫記録!I:I))</f>
        <v>0</v>
      </c>
      <c r="G54" s="11">
        <f ca="1">SUMIFS(入出庫記録!I:I,入出庫記録!E:E,$K$1,入出庫記録!F:F,C54)</f>
        <v>0</v>
      </c>
      <c r="H54" s="9" t="str">
        <f t="shared" si="0"/>
        <v>発注不要</v>
      </c>
      <c r="I54" s="19" t="str">
        <f>IFERROR(IF(VLOOKUP(C54,設定!B:E,4,0)=0,H54,CEILING(H54,VLOOKUP(C54,設定!B:E,4,0))),"")</f>
        <v>発注不要</v>
      </c>
      <c r="J54" s="18">
        <f>F54*(VLOOKUP(C54,設定!B:F,5,FALSE))</f>
        <v>0</v>
      </c>
    </row>
    <row r="55" spans="2:10" ht="18.75" customHeight="1">
      <c r="B55" s="154"/>
      <c r="C55" s="71" t="s">
        <v>148</v>
      </c>
      <c r="D55" s="62">
        <f>IFERROR(VLOOKUP($C55,設定!$B:$D,2,0),"")</f>
        <v>0</v>
      </c>
      <c r="E55" s="11">
        <f>IFERROR(VLOOKUP($C55,設定!$B:$D,3,0),"")</f>
        <v>0</v>
      </c>
      <c r="F55" s="32">
        <f>IF(C55="","",SUMIF(入出庫記録!F:F,C55,入出庫記録!H:H)-SUMIF(入出庫記録!F:F,C55,入出庫記録!I:I))</f>
        <v>0</v>
      </c>
      <c r="G55" s="9">
        <f ca="1">SUMIFS(入出庫記録!I:I,入出庫記録!E:E,$K$1,入出庫記録!F:F,C55)</f>
        <v>0</v>
      </c>
      <c r="H55" s="9" t="str">
        <f t="shared" si="0"/>
        <v>発注不要</v>
      </c>
      <c r="I55" s="19" t="str">
        <f>IFERROR(IF(VLOOKUP(C55,設定!B:E,4,0)=0,H55,CEILING(H55,VLOOKUP(C55,設定!B:E,4,0))),"")</f>
        <v>発注不要</v>
      </c>
      <c r="J55" s="18">
        <f>F55*(VLOOKUP(C55,設定!B:F,5,FALSE))</f>
        <v>0</v>
      </c>
    </row>
    <row r="56" spans="2:10" ht="18.75" customHeight="1">
      <c r="B56" s="154"/>
      <c r="C56" s="71"/>
      <c r="D56" s="62" t="str">
        <f>IFERROR(VLOOKUP($C56,設定!$B:$D,2,0),"")</f>
        <v/>
      </c>
      <c r="E56" s="11" t="str">
        <f>IFERROR(VLOOKUP($C56,設定!$B:$D,3,0),"")</f>
        <v/>
      </c>
      <c r="F56" s="32" t="str">
        <f>IF(C56="","",SUMIF(入出庫記録!F:F,C56,入出庫記録!H:H)-SUMIF(入出庫記録!F:F,C56,入出庫記録!I:I))</f>
        <v/>
      </c>
      <c r="G56" s="9">
        <f ca="1">SUMIFS(入出庫記録!I:I,入出庫記録!E:E,$K$1,入出庫記録!F:F,C56)</f>
        <v>0</v>
      </c>
      <c r="H56" s="11" t="str">
        <f t="shared" ref="H56:H61" ca="1" si="1">IFERROR(IF(F56-G56&lt;0,G56-F56,""),"")</f>
        <v/>
      </c>
      <c r="I56" s="19" t="str">
        <f>IFERROR(IF(VLOOKUP(C56,設定!B:E,4,0)=0,H56,CEILING(H56,VLOOKUP(C56,設定!B:E,4,0))),"")</f>
        <v/>
      </c>
      <c r="J56" s="18"/>
    </row>
    <row r="57" spans="2:10" ht="18.75" customHeight="1" thickBot="1">
      <c r="B57" s="155"/>
      <c r="C57" s="90"/>
      <c r="D57" s="65" t="str">
        <f>IFERROR(VLOOKUP($C57,設定!$B:$D,2,0),"")</f>
        <v/>
      </c>
      <c r="E57" s="13" t="str">
        <f>IFERROR(VLOOKUP($C57,設定!$B:$D,3,0),"")</f>
        <v/>
      </c>
      <c r="F57" s="33" t="str">
        <f>IF(C57="","",SUMIF(入出庫記録!F:F,C57,入出庫記録!H:H)-SUMIF(入出庫記録!F:F,C57,入出庫記録!I:I))</f>
        <v/>
      </c>
      <c r="G57" s="29">
        <f ca="1">SUMIFS(入出庫記録!I:I,入出庫記録!E:E,$K$1,入出庫記録!F:F,C57)</f>
        <v>0</v>
      </c>
      <c r="H57" s="13" t="str">
        <f t="shared" ca="1" si="1"/>
        <v/>
      </c>
      <c r="I57" s="20" t="str">
        <f>IFERROR(IF(VLOOKUP(C57,設定!B:E,4,0)=0,H57,CEILING(H57,VLOOKUP(C57,設定!B:E,4,0))),"")</f>
        <v/>
      </c>
      <c r="J57" s="24"/>
    </row>
    <row r="58" spans="2:10" ht="18.75" customHeight="1" thickTop="1">
      <c r="B58" s="153" t="s">
        <v>5</v>
      </c>
      <c r="C58" s="68"/>
      <c r="D58" s="64" t="str">
        <f>IFERROR(VLOOKUP($C58,設定!$B:$D,2,0),"")</f>
        <v/>
      </c>
      <c r="E58" s="9" t="str">
        <f>IFERROR(VLOOKUP($C58,設定!$B:$D,3,0),"")</f>
        <v/>
      </c>
      <c r="F58" s="31" t="str">
        <f>IF(C58="","",SUMIF(入出庫記録!F:F,C58,入出庫記録!H:H)-SUMIF(入出庫記録!F:F,C58,入出庫記録!I:I))</f>
        <v/>
      </c>
      <c r="G58" s="28">
        <f ca="1">SUMIFS(入出庫記録!I:I,入出庫記録!E:E,$K$1,入出庫記録!F:F,C58)</f>
        <v>0</v>
      </c>
      <c r="H58" s="9" t="str">
        <f t="shared" ca="1" si="1"/>
        <v/>
      </c>
      <c r="I58" s="17" t="str">
        <f>IFERROR(IF(VLOOKUP(C58,設定!B:E,4,0)=0,H58,CEILING(H58,VLOOKUP(C58,設定!B:E,4,0))),"")</f>
        <v/>
      </c>
      <c r="J58" s="18"/>
    </row>
    <row r="59" spans="2:10" ht="18.75" customHeight="1">
      <c r="B59" s="154"/>
      <c r="C59" s="71"/>
      <c r="D59" s="62" t="str">
        <f>IFERROR(VLOOKUP($C59,設定!$B:$D,2,0),"")</f>
        <v/>
      </c>
      <c r="E59" s="11" t="str">
        <f>IFERROR(VLOOKUP($C59,設定!$B:$D,3,0),"")</f>
        <v/>
      </c>
      <c r="F59" s="32" t="str">
        <f>IF(C59="","",SUMIF(入出庫記録!F:F,C59,入出庫記録!H:H)-SUMIF(入出庫記録!F:F,C59,入出庫記録!I:I))</f>
        <v/>
      </c>
      <c r="G59" s="9">
        <f ca="1">SUMIFS(入出庫記録!I:I,入出庫記録!E:E,$K$1,入出庫記録!F:F,C59)</f>
        <v>0</v>
      </c>
      <c r="H59" s="11" t="str">
        <f ca="1">IFERROR(IF(F59-G59&lt;0,G59-F59,""),"")</f>
        <v/>
      </c>
      <c r="I59" s="19" t="str">
        <f>IFERROR(IF(VLOOKUP(C59,設定!B:E,4,0)=0,H59,CEILING(H59,VLOOKUP(C59,設定!B:E,4,0))),"")</f>
        <v/>
      </c>
      <c r="J59" s="18"/>
    </row>
    <row r="60" spans="2:10" ht="18.75" customHeight="1">
      <c r="B60" s="154"/>
      <c r="C60" s="71"/>
      <c r="D60" s="62" t="str">
        <f>IFERROR(VLOOKUP($C60,設定!$B:$D,2,0),"")</f>
        <v/>
      </c>
      <c r="E60" s="11" t="str">
        <f>IFERROR(VLOOKUP($C60,設定!$B:$D,3,0),"")</f>
        <v/>
      </c>
      <c r="F60" s="32" t="str">
        <f>IF(C60="","",SUMIF(入出庫記録!F:F,C60,入出庫記録!H:H)-SUMIF(入出庫記録!F:F,C60,入出庫記録!I:I))</f>
        <v/>
      </c>
      <c r="G60" s="11">
        <f ca="1">SUMIFS(入出庫記録!I:I,入出庫記録!E:E,$K$1,入出庫記録!F:F,C60)</f>
        <v>0</v>
      </c>
      <c r="H60" s="11" t="str">
        <f t="shared" ca="1" si="1"/>
        <v/>
      </c>
      <c r="I60" s="19" t="str">
        <f>IFERROR(IF(VLOOKUP(C60,設定!B:E,4,0)=0,H60,CEILING(H60,VLOOKUP(C60,設定!B:E,4,0))),"")</f>
        <v/>
      </c>
      <c r="J60" s="18"/>
    </row>
    <row r="61" spans="2:10" ht="18.75" customHeight="1">
      <c r="B61" s="156"/>
      <c r="C61" s="92"/>
      <c r="D61" s="66" t="str">
        <f>IFERROR(VLOOKUP($C61,設定!$B:$D,2,0),"")</f>
        <v/>
      </c>
      <c r="E61" s="14" t="str">
        <f>IFERROR(VLOOKUP($C61,設定!$B:$D,3,0),"")</f>
        <v/>
      </c>
      <c r="F61" s="35" t="str">
        <f>IF(C61="","",SUMIF(入出庫記録!F:F,C61,入出庫記録!H:H)-SUMIF(入出庫記録!F:F,C61,入出庫記録!I:I))</f>
        <v/>
      </c>
      <c r="G61" s="110">
        <f ca="1">SUMIFS(入出庫記録!I:I,入出庫記録!E:E,$K$1,入出庫記録!F:F,C61)</f>
        <v>0</v>
      </c>
      <c r="H61" s="14" t="str">
        <f t="shared" ca="1" si="1"/>
        <v/>
      </c>
      <c r="I61" s="25" t="str">
        <f>IFERROR(IF(VLOOKUP(C61,設定!B:E,4,0)=0,H61,CEILING(H61,VLOOKUP(C61,設定!B:E,4,0))),"")</f>
        <v/>
      </c>
      <c r="J61" s="26"/>
    </row>
  </sheetData>
  <mergeCells count="6">
    <mergeCell ref="H2:I2"/>
    <mergeCell ref="B5:B12"/>
    <mergeCell ref="B47:B57"/>
    <mergeCell ref="B58:B61"/>
    <mergeCell ref="B13:B46"/>
    <mergeCell ref="B2:G2"/>
  </mergeCells>
  <phoneticPr fontId="1"/>
  <conditionalFormatting sqref="G5:J61">
    <cfRule type="cellIs" dxfId="32" priority="5" operator="equal">
      <formula>0</formula>
    </cfRule>
  </conditionalFormatting>
  <pageMargins left="0.19685039370078741" right="0.19685039370078741" top="0.15748031496062992" bottom="0.35433070866141736" header="0.11811023622047245" footer="0.11811023622047245"/>
  <pageSetup paperSize="9" scale="72" fitToHeight="0"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CCCC"/>
  </sheetPr>
  <dimension ref="A1:AL195"/>
  <sheetViews>
    <sheetView zoomScaleNormal="100" workbookViewId="0">
      <pane ySplit="1" topLeftCell="A2" activePane="bottomLeft" state="frozen"/>
      <selection pane="bottomLeft" activeCell="C2" sqref="C2"/>
    </sheetView>
  </sheetViews>
  <sheetFormatPr defaultRowHeight="12"/>
  <cols>
    <col min="1" max="1" width="12.125" style="15" customWidth="1"/>
    <col min="2" max="2" width="34.75" style="15" customWidth="1"/>
    <col min="3" max="38" width="7.625" style="15" customWidth="1"/>
    <col min="39" max="16384" width="9" style="15"/>
  </cols>
  <sheetData>
    <row r="1" spans="1:38" ht="26.25" customHeight="1" thickBot="1">
      <c r="A1" s="161" t="s">
        <v>173</v>
      </c>
      <c r="B1" s="161"/>
      <c r="C1" s="60">
        <v>2021</v>
      </c>
      <c r="D1" s="40" t="s">
        <v>16</v>
      </c>
      <c r="E1" s="41"/>
    </row>
    <row r="2" spans="1:38" ht="22.5" customHeight="1" thickBot="1">
      <c r="A2" s="42"/>
      <c r="B2" s="41"/>
      <c r="C2" s="81">
        <v>10</v>
      </c>
      <c r="D2" s="82" t="s">
        <v>165</v>
      </c>
      <c r="E2" s="83"/>
      <c r="F2" s="81">
        <f>C2+1</f>
        <v>11</v>
      </c>
      <c r="G2" s="82" t="s">
        <v>165</v>
      </c>
      <c r="H2" s="83"/>
      <c r="I2" s="81">
        <f>F2+1</f>
        <v>12</v>
      </c>
      <c r="J2" s="82" t="s">
        <v>165</v>
      </c>
      <c r="K2" s="83"/>
      <c r="L2" s="81">
        <v>1</v>
      </c>
      <c r="M2" s="82" t="s">
        <v>165</v>
      </c>
      <c r="N2" s="83"/>
      <c r="O2" s="81">
        <f>L2+1</f>
        <v>2</v>
      </c>
      <c r="P2" s="82" t="s">
        <v>165</v>
      </c>
      <c r="Q2" s="83"/>
      <c r="R2" s="81">
        <f>O2+1</f>
        <v>3</v>
      </c>
      <c r="S2" s="82" t="s">
        <v>165</v>
      </c>
      <c r="T2" s="83"/>
      <c r="U2" s="81">
        <f>R2+1</f>
        <v>4</v>
      </c>
      <c r="V2" s="82" t="s">
        <v>165</v>
      </c>
      <c r="W2" s="83"/>
      <c r="X2" s="81">
        <f>U2+1</f>
        <v>5</v>
      </c>
      <c r="Y2" s="82" t="s">
        <v>165</v>
      </c>
      <c r="Z2" s="83"/>
      <c r="AA2" s="81">
        <f>X2+1</f>
        <v>6</v>
      </c>
      <c r="AB2" s="82" t="s">
        <v>165</v>
      </c>
      <c r="AC2" s="83"/>
      <c r="AD2" s="81">
        <f>AA2+1</f>
        <v>7</v>
      </c>
      <c r="AE2" s="82" t="s">
        <v>165</v>
      </c>
      <c r="AF2" s="83"/>
      <c r="AG2" s="81">
        <f>AD2+1</f>
        <v>8</v>
      </c>
      <c r="AH2" s="82" t="s">
        <v>165</v>
      </c>
      <c r="AI2" s="83"/>
      <c r="AJ2" s="81">
        <f>AG2+1</f>
        <v>9</v>
      </c>
      <c r="AK2" s="82" t="s">
        <v>165</v>
      </c>
      <c r="AL2" s="83"/>
    </row>
    <row r="3" spans="1:38" ht="22.5" customHeight="1" thickBot="1">
      <c r="A3" s="79" t="s">
        <v>11</v>
      </c>
      <c r="B3" s="80" t="s">
        <v>12</v>
      </c>
      <c r="C3" s="54" t="s">
        <v>166</v>
      </c>
      <c r="D3" s="55" t="s">
        <v>167</v>
      </c>
      <c r="E3" s="56" t="s">
        <v>168</v>
      </c>
      <c r="F3" s="57" t="s">
        <v>166</v>
      </c>
      <c r="G3" s="55" t="s">
        <v>167</v>
      </c>
      <c r="H3" s="58" t="s">
        <v>168</v>
      </c>
      <c r="I3" s="57" t="s">
        <v>166</v>
      </c>
      <c r="J3" s="55" t="s">
        <v>167</v>
      </c>
      <c r="K3" s="56" t="s">
        <v>168</v>
      </c>
      <c r="L3" s="57" t="s">
        <v>166</v>
      </c>
      <c r="M3" s="55" t="s">
        <v>167</v>
      </c>
      <c r="N3" s="58" t="s">
        <v>168</v>
      </c>
      <c r="O3" s="57" t="s">
        <v>166</v>
      </c>
      <c r="P3" s="55" t="s">
        <v>167</v>
      </c>
      <c r="Q3" s="58" t="s">
        <v>168</v>
      </c>
      <c r="R3" s="57" t="s">
        <v>166</v>
      </c>
      <c r="S3" s="55" t="s">
        <v>167</v>
      </c>
      <c r="T3" s="58" t="s">
        <v>168</v>
      </c>
      <c r="U3" s="57" t="s">
        <v>166</v>
      </c>
      <c r="V3" s="55" t="s">
        <v>167</v>
      </c>
      <c r="W3" s="58" t="s">
        <v>168</v>
      </c>
      <c r="X3" s="57" t="s">
        <v>166</v>
      </c>
      <c r="Y3" s="55" t="s">
        <v>167</v>
      </c>
      <c r="Z3" s="56" t="s">
        <v>168</v>
      </c>
      <c r="AA3" s="57" t="s">
        <v>166</v>
      </c>
      <c r="AB3" s="55" t="s">
        <v>167</v>
      </c>
      <c r="AC3" s="58" t="s">
        <v>168</v>
      </c>
      <c r="AD3" s="57" t="s">
        <v>166</v>
      </c>
      <c r="AE3" s="55" t="s">
        <v>167</v>
      </c>
      <c r="AF3" s="58" t="s">
        <v>168</v>
      </c>
      <c r="AG3" s="57" t="s">
        <v>166</v>
      </c>
      <c r="AH3" s="55" t="s">
        <v>167</v>
      </c>
      <c r="AI3" s="58" t="s">
        <v>168</v>
      </c>
      <c r="AJ3" s="57" t="s">
        <v>166</v>
      </c>
      <c r="AK3" s="55" t="s">
        <v>167</v>
      </c>
      <c r="AL3" s="59" t="s">
        <v>168</v>
      </c>
    </row>
    <row r="4" spans="1:38" ht="18.75" customHeight="1">
      <c r="A4" s="100" t="str">
        <f>IF(設定!B5="","",設定!B5)</f>
        <v>101</v>
      </c>
      <c r="B4" s="101" t="str">
        <f>IF(設定!C5="","",設定!C5)</f>
        <v>A</v>
      </c>
      <c r="C4" s="51">
        <f>SUMIFS(入出庫記録!$H:$H,入出庫記録!$B:$B,月別在庫一覧!$C$1,入出庫記録!$C:$C,月別在庫一覧!C2,入出庫記録!$F:$F,月別在庫一覧!$A4)</f>
        <v>288</v>
      </c>
      <c r="D4" s="52">
        <f>SUMIFS(入出庫記録!$I:$I,入出庫記録!$B:$B,月別在庫一覧!$C$1,入出庫記録!$C:$C,月別在庫一覧!C2,入出庫記録!$F:$F,月別在庫一覧!$A4)</f>
        <v>0</v>
      </c>
      <c r="E4" s="53">
        <f>IFERROR(C4-D4,"")</f>
        <v>288</v>
      </c>
      <c r="F4" s="51">
        <f>SUMIFS(入出庫記録!$H:$H,入出庫記録!$B:$B,月別在庫一覧!$C$1,入出庫記録!$C:$C,月別在庫一覧!$F$2,入出庫記録!$F:$F,月別在庫一覧!$A4)</f>
        <v>0</v>
      </c>
      <c r="G4" s="52">
        <f>SUMIFS(入出庫記録!$I:$I,入出庫記録!$B:$B,月別在庫一覧!$C$1,入出庫記録!$C:$C,月別在庫一覧!$F$2,入出庫記録!$F:$F,月別在庫一覧!$A4)</f>
        <v>0</v>
      </c>
      <c r="H4" s="53">
        <f>IFERROR(E4+F4-G4,"")</f>
        <v>288</v>
      </c>
      <c r="I4" s="51">
        <f>SUMIFS(入出庫記録!$H:$H,入出庫記録!$B:$B,月別在庫一覧!$C$1,入出庫記録!$C:$C,月別在庫一覧!$I$2,入出庫記録!$F:$F,月別在庫一覧!$A4)</f>
        <v>0</v>
      </c>
      <c r="J4" s="52">
        <f>SUMIFS(入出庫記録!$I:$I,入出庫記録!$B:$B,月別在庫一覧!$C$1,入出庫記録!$C:$C,月別在庫一覧!$I$2,入出庫記録!$F:$F,月別在庫一覧!$A4)</f>
        <v>0</v>
      </c>
      <c r="K4" s="53">
        <f>IFERROR(H4+I4-J4,"")</f>
        <v>288</v>
      </c>
      <c r="L4" s="51">
        <f>SUMIFS(入出庫記録!$H:$H,入出庫記録!$B:$B,月別在庫一覧!$C$1,入出庫記録!$C:$C,月別在庫一覧!$L$2,入出庫記録!$F:$F,月別在庫一覧!$A4)</f>
        <v>0</v>
      </c>
      <c r="M4" s="52">
        <f>SUMIFS(入出庫記録!$I:$I,入出庫記録!$B:$B,月別在庫一覧!$C$1,入出庫記録!$C:$C,月別在庫一覧!$L$2,入出庫記録!$F:$F,月別在庫一覧!$A4)</f>
        <v>0</v>
      </c>
      <c r="N4" s="53">
        <f t="shared" ref="N4:N67" si="0">IFERROR(K4+L4-M4,"")</f>
        <v>288</v>
      </c>
      <c r="O4" s="51">
        <f>SUMIFS(入出庫記録!$H:$H,入出庫記録!$B:$B,月別在庫一覧!$C$1,入出庫記録!$C:$C,月別在庫一覧!$O$2,入出庫記録!$F:$F,月別在庫一覧!$A4)</f>
        <v>0</v>
      </c>
      <c r="P4" s="52">
        <f>SUMIFS(入出庫記録!$I:$I,入出庫記録!$B:$B,月別在庫一覧!$C$1,入出庫記録!$C:$C,月別在庫一覧!$O$2,入出庫記録!$F:$F,月別在庫一覧!$A4)</f>
        <v>0</v>
      </c>
      <c r="Q4" s="53">
        <f t="shared" ref="Q4:Q67" si="1">IFERROR(N4+O4-P4,"")</f>
        <v>288</v>
      </c>
      <c r="R4" s="51">
        <f>SUMIFS(入出庫記録!$H:$H,入出庫記録!$B:$B,月別在庫一覧!$C$1,入出庫記録!$C:$C,月別在庫一覧!$R$2,入出庫記録!$F:$F,月別在庫一覧!$A4)</f>
        <v>0</v>
      </c>
      <c r="S4" s="52">
        <f>SUMIFS(入出庫記録!$I:$I,入出庫記録!$B:$B,月別在庫一覧!$C$1,入出庫記録!$C:$C,月別在庫一覧!$R$2,入出庫記録!$F:$F,月別在庫一覧!$A4)</f>
        <v>0</v>
      </c>
      <c r="T4" s="53">
        <f t="shared" ref="T4:T67" si="2">IFERROR(Q4+R4-S4,"")</f>
        <v>288</v>
      </c>
      <c r="U4" s="51">
        <f>SUMIFS(入出庫記録!$H:$H,入出庫記録!$B:$B,月別在庫一覧!$C$1,入出庫記録!$C:$C,月別在庫一覧!$U$2,入出庫記録!$F:$F,月別在庫一覧!$A4)</f>
        <v>0</v>
      </c>
      <c r="V4" s="52">
        <f>SUMIFS(入出庫記録!$I:$I,入出庫記録!$B:$B,月別在庫一覧!$C$1,入出庫記録!$C:$C,月別在庫一覧!$U$2,入出庫記録!$F:$F,月別在庫一覧!$A4)</f>
        <v>0</v>
      </c>
      <c r="W4" s="53">
        <f t="shared" ref="W4:W67" si="3">IFERROR(T4+U4-V4,"")</f>
        <v>288</v>
      </c>
      <c r="X4" s="51">
        <f>SUMIFS(入出庫記録!$H:$H,入出庫記録!$B:$B,月別在庫一覧!$C$1,入出庫記録!$C:$C,月別在庫一覧!$X$2,入出庫記録!$F:$F,月別在庫一覧!$A4)</f>
        <v>0</v>
      </c>
      <c r="Y4" s="52">
        <f>SUMIFS(入出庫記録!$I:$I,入出庫記録!$B:$B,月別在庫一覧!$C$1,入出庫記録!$C:$C,月別在庫一覧!$X$2,入出庫記録!$F:$F,月別在庫一覧!$A4)</f>
        <v>0</v>
      </c>
      <c r="Z4" s="53">
        <f t="shared" ref="Z4:Z67" si="4">IFERROR(W4+X4-Y4,"")</f>
        <v>288</v>
      </c>
      <c r="AA4" s="51">
        <f>SUMIFS(入出庫記録!$H:$H,入出庫記録!$B:$B,月別在庫一覧!$C$1,入出庫記録!$C:$C,月別在庫一覧!$AA$2,入出庫記録!$F:$F,月別在庫一覧!$A4)</f>
        <v>0</v>
      </c>
      <c r="AB4" s="52">
        <f>SUMIFS(入出庫記録!$I:$I,入出庫記録!$B:$B,月別在庫一覧!$C$1,入出庫記録!$C:$C,月別在庫一覧!$AA$2,入出庫記録!$F:$F,月別在庫一覧!$A4)</f>
        <v>0</v>
      </c>
      <c r="AC4" s="53">
        <f t="shared" ref="AC4:AC67" si="5">IFERROR(Z4+AA4-AB4,"")</f>
        <v>288</v>
      </c>
      <c r="AD4" s="51">
        <f>SUMIFS(入出庫記録!$H:$H,入出庫記録!$B:$B,月別在庫一覧!$C$1,入出庫記録!$C:$C,月別在庫一覧!$AD$2,入出庫記録!$F:$F,月別在庫一覧!$A4)</f>
        <v>0</v>
      </c>
      <c r="AE4" s="52">
        <f>SUMIFS(入出庫記録!$I:$I,入出庫記録!$B:$B,月別在庫一覧!$C$1,入出庫記録!$C:$C,月別在庫一覧!$AD$2,入出庫記録!$F:$F,月別在庫一覧!$A4)</f>
        <v>0</v>
      </c>
      <c r="AF4" s="53">
        <f t="shared" ref="AF4:AF67" si="6">IFERROR(AC4+AD4-AE4,"")</f>
        <v>288</v>
      </c>
      <c r="AG4" s="51">
        <f>SUMIFS(入出庫記録!$H:$H,入出庫記録!$B:$B,月別在庫一覧!$C$1,入出庫記録!$C:$C,月別在庫一覧!$AG$2,入出庫記録!$F:$F,月別在庫一覧!$A4)</f>
        <v>0</v>
      </c>
      <c r="AH4" s="52">
        <f>SUMIFS(入出庫記録!$I:$I,入出庫記録!$B:$B,月別在庫一覧!$C$1,入出庫記録!$C:$C,月別在庫一覧!$AG$2,入出庫記録!$F:$F,月別在庫一覧!$A4)</f>
        <v>0</v>
      </c>
      <c r="AI4" s="53">
        <f t="shared" ref="AI4:AI67" si="7">IFERROR(AF4+AG4-AH4,"")</f>
        <v>288</v>
      </c>
      <c r="AJ4" s="51">
        <f>SUMIFS(入出庫記録!$H:$H,入出庫記録!$B:$B,月別在庫一覧!$C$1,入出庫記録!$C:$C,月別在庫一覧!$AJ$2,入出庫記録!$F:$F,月別在庫一覧!$A4)</f>
        <v>0</v>
      </c>
      <c r="AK4" s="52">
        <f>SUMIFS(入出庫記録!$I:$I,入出庫記録!$B:$B,月別在庫一覧!$C$1,入出庫記録!$C:$C,月別在庫一覧!$AJ$2,入出庫記録!$F:$F,月別在庫一覧!$A4)</f>
        <v>0</v>
      </c>
      <c r="AL4" s="53">
        <f t="shared" ref="AL4:AL67" si="8">IFERROR(AI4+AJ4-AK4,"")</f>
        <v>288</v>
      </c>
    </row>
    <row r="5" spans="1:38" ht="18.75" customHeight="1">
      <c r="A5" s="102" t="str">
        <f>IF(設定!B6="","",設定!B6)</f>
        <v>102</v>
      </c>
      <c r="B5" s="103" t="str">
        <f>IF(設定!C6="","",設定!C6)</f>
        <v>B</v>
      </c>
      <c r="C5" s="43">
        <f>SUMIFS(入出庫記録!$H:$H,入出庫記録!$B:$B,月別在庫一覧!$C$1,入出庫記録!$C:$C,月別在庫一覧!$C$2,入出庫記録!$F:$F,月別在庫一覧!$A5)</f>
        <v>8</v>
      </c>
      <c r="D5" s="46">
        <f>SUMIFS(入出庫記録!$I:$I,入出庫記録!$B:$B,月別在庫一覧!$C$1,入出庫記録!$C:$C,月別在庫一覧!$C$2,入出庫記録!$F:$F,月別在庫一覧!$A5)</f>
        <v>0</v>
      </c>
      <c r="E5" s="48">
        <f t="shared" ref="E5:E68" si="9">IFERROR(C5-D5,"")</f>
        <v>8</v>
      </c>
      <c r="F5" s="51">
        <f>SUMIFS(入出庫記録!$H:$H,入出庫記録!$B:$B,月別在庫一覧!$C$1,入出庫記録!$C:$C,月別在庫一覧!$F$2,入出庫記録!$F:$F,月別在庫一覧!$A5)</f>
        <v>0</v>
      </c>
      <c r="G5" s="52">
        <f>SUMIFS(入出庫記録!$I:$I,入出庫記録!$B:$B,月別在庫一覧!$C$1,入出庫記録!$C:$C,月別在庫一覧!$F$2,入出庫記録!$F:$F,月別在庫一覧!$A5)</f>
        <v>0</v>
      </c>
      <c r="H5" s="48">
        <f t="shared" ref="H5:H67" si="10">IFERROR(E5+F5-G5,"")</f>
        <v>8</v>
      </c>
      <c r="I5" s="51">
        <f>SUMIFS(入出庫記録!$H:$H,入出庫記録!$B:$B,月別在庫一覧!$C$1,入出庫記録!$C:$C,月別在庫一覧!$I$2,入出庫記録!$F:$F,月別在庫一覧!$A5)</f>
        <v>0</v>
      </c>
      <c r="J5" s="52">
        <f>SUMIFS(入出庫記録!$I:$I,入出庫記録!$B:$B,月別在庫一覧!$C$1,入出庫記録!$C:$C,月別在庫一覧!$I$2,入出庫記録!$F:$F,月別在庫一覧!$A5)</f>
        <v>0</v>
      </c>
      <c r="K5" s="48">
        <f t="shared" ref="K5:K68" si="11">IFERROR(H5+I5-J5,"")</f>
        <v>8</v>
      </c>
      <c r="L5" s="51">
        <f>SUMIFS(入出庫記録!$H:$H,入出庫記録!$B:$B,月別在庫一覧!$C$1,入出庫記録!$C:$C,月別在庫一覧!$L$2,入出庫記録!$F:$F,月別在庫一覧!$A5)</f>
        <v>0</v>
      </c>
      <c r="M5" s="52">
        <f>SUMIFS(入出庫記録!$I:$I,入出庫記録!$B:$B,月別在庫一覧!$C$1,入出庫記録!$C:$C,月別在庫一覧!$L$2,入出庫記録!$F:$F,月別在庫一覧!$A5)</f>
        <v>0</v>
      </c>
      <c r="N5" s="48">
        <f t="shared" si="0"/>
        <v>8</v>
      </c>
      <c r="O5" s="51">
        <f>SUMIFS(入出庫記録!$H:$H,入出庫記録!$B:$B,月別在庫一覧!$C$1,入出庫記録!$C:$C,月別在庫一覧!$O$2,入出庫記録!$F:$F,月別在庫一覧!$A5)</f>
        <v>0</v>
      </c>
      <c r="P5" s="52">
        <f>SUMIFS(入出庫記録!$I:$I,入出庫記録!$B:$B,月別在庫一覧!$C$1,入出庫記録!$C:$C,月別在庫一覧!$O$2,入出庫記録!$F:$F,月別在庫一覧!$A5)</f>
        <v>0</v>
      </c>
      <c r="Q5" s="48">
        <f t="shared" si="1"/>
        <v>8</v>
      </c>
      <c r="R5" s="51">
        <f>SUMIFS(入出庫記録!$H:$H,入出庫記録!$B:$B,月別在庫一覧!$C$1,入出庫記録!$C:$C,月別在庫一覧!$R$2,入出庫記録!$F:$F,月別在庫一覧!$A5)</f>
        <v>0</v>
      </c>
      <c r="S5" s="52">
        <f>SUMIFS(入出庫記録!$I:$I,入出庫記録!$B:$B,月別在庫一覧!$C$1,入出庫記録!$C:$C,月別在庫一覧!$R$2,入出庫記録!$F:$F,月別在庫一覧!$A5)</f>
        <v>0</v>
      </c>
      <c r="T5" s="48">
        <f t="shared" si="2"/>
        <v>8</v>
      </c>
      <c r="U5" s="51">
        <f>SUMIFS(入出庫記録!$H:$H,入出庫記録!$B:$B,月別在庫一覧!$C$1,入出庫記録!$C:$C,月別在庫一覧!$U$2,入出庫記録!$F:$F,月別在庫一覧!$A5)</f>
        <v>0</v>
      </c>
      <c r="V5" s="52">
        <f>SUMIFS(入出庫記録!$I:$I,入出庫記録!$B:$B,月別在庫一覧!$C$1,入出庫記録!$C:$C,月別在庫一覧!$U$2,入出庫記録!$F:$F,月別在庫一覧!$A5)</f>
        <v>0</v>
      </c>
      <c r="W5" s="48">
        <f t="shared" si="3"/>
        <v>8</v>
      </c>
      <c r="X5" s="51">
        <f>SUMIFS(入出庫記録!$H:$H,入出庫記録!$B:$B,月別在庫一覧!$C$1,入出庫記録!$C:$C,月別在庫一覧!$X$2,入出庫記録!$F:$F,月別在庫一覧!$A5)</f>
        <v>0</v>
      </c>
      <c r="Y5" s="52">
        <f>SUMIFS(入出庫記録!$I:$I,入出庫記録!$B:$B,月別在庫一覧!$C$1,入出庫記録!$C:$C,月別在庫一覧!$X$2,入出庫記録!$F:$F,月別在庫一覧!$A5)</f>
        <v>0</v>
      </c>
      <c r="Z5" s="48">
        <f t="shared" si="4"/>
        <v>8</v>
      </c>
      <c r="AA5" s="51">
        <f>SUMIFS(入出庫記録!$H:$H,入出庫記録!$B:$B,月別在庫一覧!$C$1,入出庫記録!$C:$C,月別在庫一覧!$AA$2,入出庫記録!$F:$F,月別在庫一覧!$A5)</f>
        <v>0</v>
      </c>
      <c r="AB5" s="52">
        <f>SUMIFS(入出庫記録!$I:$I,入出庫記録!$B:$B,月別在庫一覧!$C$1,入出庫記録!$C:$C,月別在庫一覧!$AA$2,入出庫記録!$F:$F,月別在庫一覧!$A5)</f>
        <v>0</v>
      </c>
      <c r="AC5" s="48">
        <f t="shared" si="5"/>
        <v>8</v>
      </c>
      <c r="AD5" s="51">
        <f>SUMIFS(入出庫記録!$H:$H,入出庫記録!$B:$B,月別在庫一覧!$C$1,入出庫記録!$C:$C,月別在庫一覧!$AD$2,入出庫記録!$F:$F,月別在庫一覧!$A5)</f>
        <v>0</v>
      </c>
      <c r="AE5" s="52">
        <f>SUMIFS(入出庫記録!$I:$I,入出庫記録!$B:$B,月別在庫一覧!$C$1,入出庫記録!$C:$C,月別在庫一覧!$AD$2,入出庫記録!$F:$F,月別在庫一覧!$A5)</f>
        <v>0</v>
      </c>
      <c r="AF5" s="48">
        <f t="shared" si="6"/>
        <v>8</v>
      </c>
      <c r="AG5" s="51">
        <f>SUMIFS(入出庫記録!$H:$H,入出庫記録!$B:$B,月別在庫一覧!$C$1,入出庫記録!$C:$C,月別在庫一覧!$AG$2,入出庫記録!$F:$F,月別在庫一覧!$A5)</f>
        <v>0</v>
      </c>
      <c r="AH5" s="52">
        <f>SUMIFS(入出庫記録!$I:$I,入出庫記録!$B:$B,月別在庫一覧!$C$1,入出庫記録!$C:$C,月別在庫一覧!$AG$2,入出庫記録!$F:$F,月別在庫一覧!$A5)</f>
        <v>0</v>
      </c>
      <c r="AI5" s="48">
        <f t="shared" si="7"/>
        <v>8</v>
      </c>
      <c r="AJ5" s="51">
        <f>SUMIFS(入出庫記録!$H:$H,入出庫記録!$B:$B,月別在庫一覧!$C$1,入出庫記録!$C:$C,月別在庫一覧!$AJ$2,入出庫記録!$F:$F,月別在庫一覧!$A5)</f>
        <v>0</v>
      </c>
      <c r="AK5" s="52">
        <f>SUMIFS(入出庫記録!$I:$I,入出庫記録!$B:$B,月別在庫一覧!$C$1,入出庫記録!$C:$C,月別在庫一覧!$AJ$2,入出庫記録!$F:$F,月別在庫一覧!$A5)</f>
        <v>0</v>
      </c>
      <c r="AL5" s="48">
        <f t="shared" si="8"/>
        <v>8</v>
      </c>
    </row>
    <row r="6" spans="1:38" ht="18.75" customHeight="1">
      <c r="A6" s="102" t="str">
        <f>IF(設定!B7="","",設定!B7)</f>
        <v>103</v>
      </c>
      <c r="B6" s="103" t="str">
        <f>IF(設定!C7="","",設定!C7)</f>
        <v>C</v>
      </c>
      <c r="C6" s="43">
        <f>SUMIFS(入出庫記録!$H:$H,入出庫記録!$B:$B,月別在庫一覧!$C$1,入出庫記録!$C:$C,月別在庫一覧!$C$2,入出庫記録!$F:$F,月別在庫一覧!$A6)</f>
        <v>60</v>
      </c>
      <c r="D6" s="46">
        <f>SUMIFS(入出庫記録!$I:$I,入出庫記録!$B:$B,月別在庫一覧!$C$1,入出庫記録!$C:$C,月別在庫一覧!$C$2,入出庫記録!$F:$F,月別在庫一覧!$A6)</f>
        <v>0</v>
      </c>
      <c r="E6" s="48">
        <f t="shared" si="9"/>
        <v>60</v>
      </c>
      <c r="F6" s="51">
        <f>SUMIFS(入出庫記録!$H:$H,入出庫記録!$B:$B,月別在庫一覧!$C$1,入出庫記録!$C:$C,月別在庫一覧!$F$2,入出庫記録!$F:$F,月別在庫一覧!$A6)</f>
        <v>0</v>
      </c>
      <c r="G6" s="52">
        <f>SUMIFS(入出庫記録!$I:$I,入出庫記録!$B:$B,月別在庫一覧!$C$1,入出庫記録!$C:$C,月別在庫一覧!$F$2,入出庫記録!$F:$F,月別在庫一覧!$A6)</f>
        <v>0</v>
      </c>
      <c r="H6" s="48">
        <f t="shared" si="10"/>
        <v>60</v>
      </c>
      <c r="I6" s="51">
        <f>SUMIFS(入出庫記録!$H:$H,入出庫記録!$B:$B,月別在庫一覧!$C$1,入出庫記録!$C:$C,月別在庫一覧!$I$2,入出庫記録!$F:$F,月別在庫一覧!$A6)</f>
        <v>0</v>
      </c>
      <c r="J6" s="52">
        <f>SUMIFS(入出庫記録!$I:$I,入出庫記録!$B:$B,月別在庫一覧!$C$1,入出庫記録!$C:$C,月別在庫一覧!$I$2,入出庫記録!$F:$F,月別在庫一覧!$A6)</f>
        <v>0</v>
      </c>
      <c r="K6" s="48">
        <f t="shared" si="11"/>
        <v>60</v>
      </c>
      <c r="L6" s="51">
        <f>SUMIFS(入出庫記録!$H:$H,入出庫記録!$B:$B,月別在庫一覧!$C$1,入出庫記録!$C:$C,月別在庫一覧!$L$2,入出庫記録!$F:$F,月別在庫一覧!$A6)</f>
        <v>0</v>
      </c>
      <c r="M6" s="52">
        <f>SUMIFS(入出庫記録!$I:$I,入出庫記録!$B:$B,月別在庫一覧!$C$1,入出庫記録!$C:$C,月別在庫一覧!$L$2,入出庫記録!$F:$F,月別在庫一覧!$A6)</f>
        <v>0</v>
      </c>
      <c r="N6" s="48">
        <f t="shared" si="0"/>
        <v>60</v>
      </c>
      <c r="O6" s="51">
        <f>SUMIFS(入出庫記録!$H:$H,入出庫記録!$B:$B,月別在庫一覧!$C$1,入出庫記録!$C:$C,月別在庫一覧!$O$2,入出庫記録!$F:$F,月別在庫一覧!$A6)</f>
        <v>0</v>
      </c>
      <c r="P6" s="52">
        <f>SUMIFS(入出庫記録!$I:$I,入出庫記録!$B:$B,月別在庫一覧!$C$1,入出庫記録!$C:$C,月別在庫一覧!$O$2,入出庫記録!$F:$F,月別在庫一覧!$A6)</f>
        <v>0</v>
      </c>
      <c r="Q6" s="48">
        <f t="shared" si="1"/>
        <v>60</v>
      </c>
      <c r="R6" s="51">
        <f>SUMIFS(入出庫記録!$H:$H,入出庫記録!$B:$B,月別在庫一覧!$C$1,入出庫記録!$C:$C,月別在庫一覧!$R$2,入出庫記録!$F:$F,月別在庫一覧!$A6)</f>
        <v>0</v>
      </c>
      <c r="S6" s="52">
        <f>SUMIFS(入出庫記録!$I:$I,入出庫記録!$B:$B,月別在庫一覧!$C$1,入出庫記録!$C:$C,月別在庫一覧!$R$2,入出庫記録!$F:$F,月別在庫一覧!$A6)</f>
        <v>0</v>
      </c>
      <c r="T6" s="48">
        <f t="shared" si="2"/>
        <v>60</v>
      </c>
      <c r="U6" s="51">
        <f>SUMIFS(入出庫記録!$H:$H,入出庫記録!$B:$B,月別在庫一覧!$C$1,入出庫記録!$C:$C,月別在庫一覧!$U$2,入出庫記録!$F:$F,月別在庫一覧!$A6)</f>
        <v>0</v>
      </c>
      <c r="V6" s="52">
        <f>SUMIFS(入出庫記録!$I:$I,入出庫記録!$B:$B,月別在庫一覧!$C$1,入出庫記録!$C:$C,月別在庫一覧!$U$2,入出庫記録!$F:$F,月別在庫一覧!$A6)</f>
        <v>0</v>
      </c>
      <c r="W6" s="48">
        <f t="shared" si="3"/>
        <v>60</v>
      </c>
      <c r="X6" s="51">
        <f>SUMIFS(入出庫記録!$H:$H,入出庫記録!$B:$B,月別在庫一覧!$C$1,入出庫記録!$C:$C,月別在庫一覧!$X$2,入出庫記録!$F:$F,月別在庫一覧!$A6)</f>
        <v>0</v>
      </c>
      <c r="Y6" s="52">
        <f>SUMIFS(入出庫記録!$I:$I,入出庫記録!$B:$B,月別在庫一覧!$C$1,入出庫記録!$C:$C,月別在庫一覧!$X$2,入出庫記録!$F:$F,月別在庫一覧!$A6)</f>
        <v>0</v>
      </c>
      <c r="Z6" s="48">
        <f t="shared" si="4"/>
        <v>60</v>
      </c>
      <c r="AA6" s="51">
        <f>SUMIFS(入出庫記録!$H:$H,入出庫記録!$B:$B,月別在庫一覧!$C$1,入出庫記録!$C:$C,月別在庫一覧!$AA$2,入出庫記録!$F:$F,月別在庫一覧!$A6)</f>
        <v>0</v>
      </c>
      <c r="AB6" s="52">
        <f>SUMIFS(入出庫記録!$I:$I,入出庫記録!$B:$B,月別在庫一覧!$C$1,入出庫記録!$C:$C,月別在庫一覧!$AA$2,入出庫記録!$F:$F,月別在庫一覧!$A6)</f>
        <v>0</v>
      </c>
      <c r="AC6" s="48">
        <f t="shared" si="5"/>
        <v>60</v>
      </c>
      <c r="AD6" s="51">
        <f>SUMIFS(入出庫記録!$H:$H,入出庫記録!$B:$B,月別在庫一覧!$C$1,入出庫記録!$C:$C,月別在庫一覧!$AD$2,入出庫記録!$F:$F,月別在庫一覧!$A6)</f>
        <v>0</v>
      </c>
      <c r="AE6" s="52">
        <f>SUMIFS(入出庫記録!$I:$I,入出庫記録!$B:$B,月別在庫一覧!$C$1,入出庫記録!$C:$C,月別在庫一覧!$AD$2,入出庫記録!$F:$F,月別在庫一覧!$A6)</f>
        <v>0</v>
      </c>
      <c r="AF6" s="48">
        <f t="shared" si="6"/>
        <v>60</v>
      </c>
      <c r="AG6" s="51">
        <f>SUMIFS(入出庫記録!$H:$H,入出庫記録!$B:$B,月別在庫一覧!$C$1,入出庫記録!$C:$C,月別在庫一覧!$AG$2,入出庫記録!$F:$F,月別在庫一覧!$A6)</f>
        <v>0</v>
      </c>
      <c r="AH6" s="52">
        <f>SUMIFS(入出庫記録!$I:$I,入出庫記録!$B:$B,月別在庫一覧!$C$1,入出庫記録!$C:$C,月別在庫一覧!$AG$2,入出庫記録!$F:$F,月別在庫一覧!$A6)</f>
        <v>0</v>
      </c>
      <c r="AI6" s="48">
        <f t="shared" si="7"/>
        <v>60</v>
      </c>
      <c r="AJ6" s="51">
        <f>SUMIFS(入出庫記録!$H:$H,入出庫記録!$B:$B,月別在庫一覧!$C$1,入出庫記録!$C:$C,月別在庫一覧!$AJ$2,入出庫記録!$F:$F,月別在庫一覧!$A6)</f>
        <v>0</v>
      </c>
      <c r="AK6" s="52">
        <f>SUMIFS(入出庫記録!$I:$I,入出庫記録!$B:$B,月別在庫一覧!$C$1,入出庫記録!$C:$C,月別在庫一覧!$AJ$2,入出庫記録!$F:$F,月別在庫一覧!$A6)</f>
        <v>0</v>
      </c>
      <c r="AL6" s="48">
        <f t="shared" si="8"/>
        <v>60</v>
      </c>
    </row>
    <row r="7" spans="1:38" ht="18.75" customHeight="1">
      <c r="A7" s="102" t="str">
        <f>IF(設定!B8="","",設定!B8)</f>
        <v>104</v>
      </c>
      <c r="B7" s="103" t="str">
        <f>IF(設定!C8="","",設定!C8)</f>
        <v/>
      </c>
      <c r="C7" s="43">
        <f>SUMIFS(入出庫記録!$H:$H,入出庫記録!$B:$B,月別在庫一覧!$C$1,入出庫記録!$C:$C,月別在庫一覧!$C$2,入出庫記録!$F:$F,月別在庫一覧!$A7)</f>
        <v>0</v>
      </c>
      <c r="D7" s="46">
        <f>SUMIFS(入出庫記録!$I:$I,入出庫記録!$B:$B,月別在庫一覧!$C$1,入出庫記録!$C:$C,月別在庫一覧!$C$2,入出庫記録!$F:$F,月別在庫一覧!$A7)</f>
        <v>0</v>
      </c>
      <c r="E7" s="48">
        <f t="shared" si="9"/>
        <v>0</v>
      </c>
      <c r="F7" s="51">
        <f>SUMIFS(入出庫記録!$H:$H,入出庫記録!$B:$B,月別在庫一覧!$C$1,入出庫記録!$C:$C,月別在庫一覧!$F$2,入出庫記録!$F:$F,月別在庫一覧!$A7)</f>
        <v>0</v>
      </c>
      <c r="G7" s="52">
        <f>SUMIFS(入出庫記録!$I:$I,入出庫記録!$B:$B,月別在庫一覧!$C$1,入出庫記録!$C:$C,月別在庫一覧!$F$2,入出庫記録!$F:$F,月別在庫一覧!$A7)</f>
        <v>0</v>
      </c>
      <c r="H7" s="48">
        <f t="shared" si="10"/>
        <v>0</v>
      </c>
      <c r="I7" s="51">
        <f>SUMIFS(入出庫記録!$H:$H,入出庫記録!$B:$B,月別在庫一覧!$C$1,入出庫記録!$C:$C,月別在庫一覧!$I$2,入出庫記録!$F:$F,月別在庫一覧!$A7)</f>
        <v>0</v>
      </c>
      <c r="J7" s="52">
        <f>SUMIFS(入出庫記録!$I:$I,入出庫記録!$B:$B,月別在庫一覧!$C$1,入出庫記録!$C:$C,月別在庫一覧!$I$2,入出庫記録!$F:$F,月別在庫一覧!$A7)</f>
        <v>0</v>
      </c>
      <c r="K7" s="48">
        <f t="shared" si="11"/>
        <v>0</v>
      </c>
      <c r="L7" s="51">
        <f>SUMIFS(入出庫記録!$H:$H,入出庫記録!$B:$B,月別在庫一覧!$C$1,入出庫記録!$C:$C,月別在庫一覧!$L$2,入出庫記録!$F:$F,月別在庫一覧!$A7)</f>
        <v>0</v>
      </c>
      <c r="M7" s="52">
        <f>SUMIFS(入出庫記録!$I:$I,入出庫記録!$B:$B,月別在庫一覧!$C$1,入出庫記録!$C:$C,月別在庫一覧!$L$2,入出庫記録!$F:$F,月別在庫一覧!$A7)</f>
        <v>0</v>
      </c>
      <c r="N7" s="48">
        <f t="shared" si="0"/>
        <v>0</v>
      </c>
      <c r="O7" s="51">
        <f>SUMIFS(入出庫記録!$H:$H,入出庫記録!$B:$B,月別在庫一覧!$C$1,入出庫記録!$C:$C,月別在庫一覧!$O$2,入出庫記録!$F:$F,月別在庫一覧!$A7)</f>
        <v>0</v>
      </c>
      <c r="P7" s="52">
        <f>SUMIFS(入出庫記録!$I:$I,入出庫記録!$B:$B,月別在庫一覧!$C$1,入出庫記録!$C:$C,月別在庫一覧!$O$2,入出庫記録!$F:$F,月別在庫一覧!$A7)</f>
        <v>0</v>
      </c>
      <c r="Q7" s="48">
        <f t="shared" si="1"/>
        <v>0</v>
      </c>
      <c r="R7" s="51">
        <f>SUMIFS(入出庫記録!$H:$H,入出庫記録!$B:$B,月別在庫一覧!$C$1,入出庫記録!$C:$C,月別在庫一覧!$R$2,入出庫記録!$F:$F,月別在庫一覧!$A7)</f>
        <v>0</v>
      </c>
      <c r="S7" s="52">
        <f>SUMIFS(入出庫記録!$I:$I,入出庫記録!$B:$B,月別在庫一覧!$C$1,入出庫記録!$C:$C,月別在庫一覧!$R$2,入出庫記録!$F:$F,月別在庫一覧!$A7)</f>
        <v>0</v>
      </c>
      <c r="T7" s="48">
        <f t="shared" si="2"/>
        <v>0</v>
      </c>
      <c r="U7" s="51">
        <f>SUMIFS(入出庫記録!$H:$H,入出庫記録!$B:$B,月別在庫一覧!$C$1,入出庫記録!$C:$C,月別在庫一覧!$U$2,入出庫記録!$F:$F,月別在庫一覧!$A7)</f>
        <v>0</v>
      </c>
      <c r="V7" s="52">
        <f>SUMIFS(入出庫記録!$I:$I,入出庫記録!$B:$B,月別在庫一覧!$C$1,入出庫記録!$C:$C,月別在庫一覧!$U$2,入出庫記録!$F:$F,月別在庫一覧!$A7)</f>
        <v>0</v>
      </c>
      <c r="W7" s="48">
        <f t="shared" si="3"/>
        <v>0</v>
      </c>
      <c r="X7" s="51">
        <f>SUMIFS(入出庫記録!$H:$H,入出庫記録!$B:$B,月別在庫一覧!$C$1,入出庫記録!$C:$C,月別在庫一覧!$X$2,入出庫記録!$F:$F,月別在庫一覧!$A7)</f>
        <v>0</v>
      </c>
      <c r="Y7" s="52">
        <f>SUMIFS(入出庫記録!$I:$I,入出庫記録!$B:$B,月別在庫一覧!$C$1,入出庫記録!$C:$C,月別在庫一覧!$X$2,入出庫記録!$F:$F,月別在庫一覧!$A7)</f>
        <v>0</v>
      </c>
      <c r="Z7" s="48">
        <f t="shared" si="4"/>
        <v>0</v>
      </c>
      <c r="AA7" s="51">
        <f>SUMIFS(入出庫記録!$H:$H,入出庫記録!$B:$B,月別在庫一覧!$C$1,入出庫記録!$C:$C,月別在庫一覧!$AA$2,入出庫記録!$F:$F,月別在庫一覧!$A7)</f>
        <v>0</v>
      </c>
      <c r="AB7" s="52">
        <f>SUMIFS(入出庫記録!$I:$I,入出庫記録!$B:$B,月別在庫一覧!$C$1,入出庫記録!$C:$C,月別在庫一覧!$AA$2,入出庫記録!$F:$F,月別在庫一覧!$A7)</f>
        <v>0</v>
      </c>
      <c r="AC7" s="48">
        <f t="shared" si="5"/>
        <v>0</v>
      </c>
      <c r="AD7" s="51">
        <f>SUMIFS(入出庫記録!$H:$H,入出庫記録!$B:$B,月別在庫一覧!$C$1,入出庫記録!$C:$C,月別在庫一覧!$AD$2,入出庫記録!$F:$F,月別在庫一覧!$A7)</f>
        <v>0</v>
      </c>
      <c r="AE7" s="52">
        <f>SUMIFS(入出庫記録!$I:$I,入出庫記録!$B:$B,月別在庫一覧!$C$1,入出庫記録!$C:$C,月別在庫一覧!$AD$2,入出庫記録!$F:$F,月別在庫一覧!$A7)</f>
        <v>0</v>
      </c>
      <c r="AF7" s="48">
        <f t="shared" si="6"/>
        <v>0</v>
      </c>
      <c r="AG7" s="51">
        <f>SUMIFS(入出庫記録!$H:$H,入出庫記録!$B:$B,月別在庫一覧!$C$1,入出庫記録!$C:$C,月別在庫一覧!$AG$2,入出庫記録!$F:$F,月別在庫一覧!$A7)</f>
        <v>0</v>
      </c>
      <c r="AH7" s="52">
        <f>SUMIFS(入出庫記録!$I:$I,入出庫記録!$B:$B,月別在庫一覧!$C$1,入出庫記録!$C:$C,月別在庫一覧!$AG$2,入出庫記録!$F:$F,月別在庫一覧!$A7)</f>
        <v>0</v>
      </c>
      <c r="AI7" s="48">
        <f t="shared" si="7"/>
        <v>0</v>
      </c>
      <c r="AJ7" s="51">
        <f>SUMIFS(入出庫記録!$H:$H,入出庫記録!$B:$B,月別在庫一覧!$C$1,入出庫記録!$C:$C,月別在庫一覧!$AJ$2,入出庫記録!$F:$F,月別在庫一覧!$A7)</f>
        <v>0</v>
      </c>
      <c r="AK7" s="52">
        <f>SUMIFS(入出庫記録!$I:$I,入出庫記録!$B:$B,月別在庫一覧!$C$1,入出庫記録!$C:$C,月別在庫一覧!$AJ$2,入出庫記録!$F:$F,月別在庫一覧!$A7)</f>
        <v>0</v>
      </c>
      <c r="AL7" s="48">
        <f t="shared" si="8"/>
        <v>0</v>
      </c>
    </row>
    <row r="8" spans="1:38" ht="18.75" customHeight="1">
      <c r="A8" s="102" t="str">
        <f>IF(設定!B9="","",設定!B9)</f>
        <v>105</v>
      </c>
      <c r="B8" s="103" t="str">
        <f>IF(設定!C9="","",設定!C9)</f>
        <v/>
      </c>
      <c r="C8" s="43">
        <f>SUMIFS(入出庫記録!$H:$H,入出庫記録!$B:$B,月別在庫一覧!$C$1,入出庫記録!$C:$C,月別在庫一覧!$C$2,入出庫記録!$F:$F,月別在庫一覧!$A8)</f>
        <v>0</v>
      </c>
      <c r="D8" s="46">
        <f>SUMIFS(入出庫記録!$I:$I,入出庫記録!$B:$B,月別在庫一覧!$C$1,入出庫記録!$C:$C,月別在庫一覧!$C$2,入出庫記録!$F:$F,月別在庫一覧!$A8)</f>
        <v>0</v>
      </c>
      <c r="E8" s="48">
        <f t="shared" si="9"/>
        <v>0</v>
      </c>
      <c r="F8" s="51">
        <f>SUMIFS(入出庫記録!$H:$H,入出庫記録!$B:$B,月別在庫一覧!$C$1,入出庫記録!$C:$C,月別在庫一覧!$F$2,入出庫記録!$F:$F,月別在庫一覧!$A8)</f>
        <v>0</v>
      </c>
      <c r="G8" s="52">
        <f>SUMIFS(入出庫記録!$I:$I,入出庫記録!$B:$B,月別在庫一覧!$C$1,入出庫記録!$C:$C,月別在庫一覧!$F$2,入出庫記録!$F:$F,月別在庫一覧!$A8)</f>
        <v>0</v>
      </c>
      <c r="H8" s="48">
        <f t="shared" si="10"/>
        <v>0</v>
      </c>
      <c r="I8" s="51">
        <f>SUMIFS(入出庫記録!$H:$H,入出庫記録!$B:$B,月別在庫一覧!$C$1,入出庫記録!$C:$C,月別在庫一覧!$I$2,入出庫記録!$F:$F,月別在庫一覧!$A8)</f>
        <v>0</v>
      </c>
      <c r="J8" s="52">
        <f>SUMIFS(入出庫記録!$I:$I,入出庫記録!$B:$B,月別在庫一覧!$C$1,入出庫記録!$C:$C,月別在庫一覧!$I$2,入出庫記録!$F:$F,月別在庫一覧!$A8)</f>
        <v>0</v>
      </c>
      <c r="K8" s="48">
        <f t="shared" si="11"/>
        <v>0</v>
      </c>
      <c r="L8" s="51">
        <f>SUMIFS(入出庫記録!$H:$H,入出庫記録!$B:$B,月別在庫一覧!$C$1,入出庫記録!$C:$C,月別在庫一覧!$L$2,入出庫記録!$F:$F,月別在庫一覧!$A8)</f>
        <v>0</v>
      </c>
      <c r="M8" s="52">
        <f>SUMIFS(入出庫記録!$I:$I,入出庫記録!$B:$B,月別在庫一覧!$C$1,入出庫記録!$C:$C,月別在庫一覧!$L$2,入出庫記録!$F:$F,月別在庫一覧!$A8)</f>
        <v>0</v>
      </c>
      <c r="N8" s="48">
        <f t="shared" si="0"/>
        <v>0</v>
      </c>
      <c r="O8" s="51">
        <f>SUMIFS(入出庫記録!$H:$H,入出庫記録!$B:$B,月別在庫一覧!$C$1,入出庫記録!$C:$C,月別在庫一覧!$O$2,入出庫記録!$F:$F,月別在庫一覧!$A8)</f>
        <v>0</v>
      </c>
      <c r="P8" s="52">
        <f>SUMIFS(入出庫記録!$I:$I,入出庫記録!$B:$B,月別在庫一覧!$C$1,入出庫記録!$C:$C,月別在庫一覧!$O$2,入出庫記録!$F:$F,月別在庫一覧!$A8)</f>
        <v>0</v>
      </c>
      <c r="Q8" s="48">
        <f t="shared" si="1"/>
        <v>0</v>
      </c>
      <c r="R8" s="51">
        <f>SUMIFS(入出庫記録!$H:$H,入出庫記録!$B:$B,月別在庫一覧!$C$1,入出庫記録!$C:$C,月別在庫一覧!$R$2,入出庫記録!$F:$F,月別在庫一覧!$A8)</f>
        <v>0</v>
      </c>
      <c r="S8" s="52">
        <f>SUMIFS(入出庫記録!$I:$I,入出庫記録!$B:$B,月別在庫一覧!$C$1,入出庫記録!$C:$C,月別在庫一覧!$R$2,入出庫記録!$F:$F,月別在庫一覧!$A8)</f>
        <v>0</v>
      </c>
      <c r="T8" s="48">
        <f t="shared" si="2"/>
        <v>0</v>
      </c>
      <c r="U8" s="51">
        <f>SUMIFS(入出庫記録!$H:$H,入出庫記録!$B:$B,月別在庫一覧!$C$1,入出庫記録!$C:$C,月別在庫一覧!$U$2,入出庫記録!$F:$F,月別在庫一覧!$A8)</f>
        <v>0</v>
      </c>
      <c r="V8" s="52">
        <f>SUMIFS(入出庫記録!$I:$I,入出庫記録!$B:$B,月別在庫一覧!$C$1,入出庫記録!$C:$C,月別在庫一覧!$U$2,入出庫記録!$F:$F,月別在庫一覧!$A8)</f>
        <v>0</v>
      </c>
      <c r="W8" s="48">
        <f t="shared" si="3"/>
        <v>0</v>
      </c>
      <c r="X8" s="51">
        <f>SUMIFS(入出庫記録!$H:$H,入出庫記録!$B:$B,月別在庫一覧!$C$1,入出庫記録!$C:$C,月別在庫一覧!$X$2,入出庫記録!$F:$F,月別在庫一覧!$A8)</f>
        <v>0</v>
      </c>
      <c r="Y8" s="52">
        <f>SUMIFS(入出庫記録!$I:$I,入出庫記録!$B:$B,月別在庫一覧!$C$1,入出庫記録!$C:$C,月別在庫一覧!$X$2,入出庫記録!$F:$F,月別在庫一覧!$A8)</f>
        <v>0</v>
      </c>
      <c r="Z8" s="48">
        <f t="shared" si="4"/>
        <v>0</v>
      </c>
      <c r="AA8" s="51">
        <f>SUMIFS(入出庫記録!$H:$H,入出庫記録!$B:$B,月別在庫一覧!$C$1,入出庫記録!$C:$C,月別在庫一覧!$AA$2,入出庫記録!$F:$F,月別在庫一覧!$A8)</f>
        <v>0</v>
      </c>
      <c r="AB8" s="52">
        <f>SUMIFS(入出庫記録!$I:$I,入出庫記録!$B:$B,月別在庫一覧!$C$1,入出庫記録!$C:$C,月別在庫一覧!$AA$2,入出庫記録!$F:$F,月別在庫一覧!$A8)</f>
        <v>0</v>
      </c>
      <c r="AC8" s="48">
        <f t="shared" si="5"/>
        <v>0</v>
      </c>
      <c r="AD8" s="51">
        <f>SUMIFS(入出庫記録!$H:$H,入出庫記録!$B:$B,月別在庫一覧!$C$1,入出庫記録!$C:$C,月別在庫一覧!$AD$2,入出庫記録!$F:$F,月別在庫一覧!$A8)</f>
        <v>0</v>
      </c>
      <c r="AE8" s="52">
        <f>SUMIFS(入出庫記録!$I:$I,入出庫記録!$B:$B,月別在庫一覧!$C$1,入出庫記録!$C:$C,月別在庫一覧!$AD$2,入出庫記録!$F:$F,月別在庫一覧!$A8)</f>
        <v>0</v>
      </c>
      <c r="AF8" s="48">
        <f t="shared" si="6"/>
        <v>0</v>
      </c>
      <c r="AG8" s="51">
        <f>SUMIFS(入出庫記録!$H:$H,入出庫記録!$B:$B,月別在庫一覧!$C$1,入出庫記録!$C:$C,月別在庫一覧!$AG$2,入出庫記録!$F:$F,月別在庫一覧!$A8)</f>
        <v>0</v>
      </c>
      <c r="AH8" s="52">
        <f>SUMIFS(入出庫記録!$I:$I,入出庫記録!$B:$B,月別在庫一覧!$C$1,入出庫記録!$C:$C,月別在庫一覧!$AG$2,入出庫記録!$F:$F,月別在庫一覧!$A8)</f>
        <v>0</v>
      </c>
      <c r="AI8" s="48">
        <f t="shared" si="7"/>
        <v>0</v>
      </c>
      <c r="AJ8" s="51">
        <f>SUMIFS(入出庫記録!$H:$H,入出庫記録!$B:$B,月別在庫一覧!$C$1,入出庫記録!$C:$C,月別在庫一覧!$AJ$2,入出庫記録!$F:$F,月別在庫一覧!$A8)</f>
        <v>0</v>
      </c>
      <c r="AK8" s="52">
        <f>SUMIFS(入出庫記録!$I:$I,入出庫記録!$B:$B,月別在庫一覧!$C$1,入出庫記録!$C:$C,月別在庫一覧!$AJ$2,入出庫記録!$F:$F,月別在庫一覧!$A8)</f>
        <v>0</v>
      </c>
      <c r="AL8" s="48">
        <f t="shared" si="8"/>
        <v>0</v>
      </c>
    </row>
    <row r="9" spans="1:38" ht="18.75" customHeight="1">
      <c r="A9" s="102" t="str">
        <f>IF(設定!B10="","",設定!B10)</f>
        <v>106</v>
      </c>
      <c r="B9" s="103" t="str">
        <f>IF(設定!C10="","",設定!C10)</f>
        <v/>
      </c>
      <c r="C9" s="43">
        <f>SUMIFS(入出庫記録!$H:$H,入出庫記録!$B:$B,月別在庫一覧!$C$1,入出庫記録!$C:$C,月別在庫一覧!$C$2,入出庫記録!$F:$F,月別在庫一覧!$A9)</f>
        <v>0</v>
      </c>
      <c r="D9" s="46">
        <f>SUMIFS(入出庫記録!$I:$I,入出庫記録!$B:$B,月別在庫一覧!$C$1,入出庫記録!$C:$C,月別在庫一覧!$C$2,入出庫記録!$F:$F,月別在庫一覧!$A9)</f>
        <v>0</v>
      </c>
      <c r="E9" s="48">
        <f t="shared" si="9"/>
        <v>0</v>
      </c>
      <c r="F9" s="51">
        <f>SUMIFS(入出庫記録!$H:$H,入出庫記録!$B:$B,月別在庫一覧!$C$1,入出庫記録!$C:$C,月別在庫一覧!$F$2,入出庫記録!$F:$F,月別在庫一覧!$A9)</f>
        <v>0</v>
      </c>
      <c r="G9" s="52">
        <f>SUMIFS(入出庫記録!$I:$I,入出庫記録!$B:$B,月別在庫一覧!$C$1,入出庫記録!$C:$C,月別在庫一覧!$F$2,入出庫記録!$F:$F,月別在庫一覧!$A9)</f>
        <v>0</v>
      </c>
      <c r="H9" s="48">
        <f t="shared" si="10"/>
        <v>0</v>
      </c>
      <c r="I9" s="51">
        <f>SUMIFS(入出庫記録!$H:$H,入出庫記録!$B:$B,月別在庫一覧!$C$1,入出庫記録!$C:$C,月別在庫一覧!$I$2,入出庫記録!$F:$F,月別在庫一覧!$A9)</f>
        <v>0</v>
      </c>
      <c r="J9" s="52">
        <f>SUMIFS(入出庫記録!$I:$I,入出庫記録!$B:$B,月別在庫一覧!$C$1,入出庫記録!$C:$C,月別在庫一覧!$I$2,入出庫記録!$F:$F,月別在庫一覧!$A9)</f>
        <v>0</v>
      </c>
      <c r="K9" s="48">
        <f t="shared" si="11"/>
        <v>0</v>
      </c>
      <c r="L9" s="51">
        <f>SUMIFS(入出庫記録!$H:$H,入出庫記録!$B:$B,月別在庫一覧!$C$1,入出庫記録!$C:$C,月別在庫一覧!$L$2,入出庫記録!$F:$F,月別在庫一覧!$A9)</f>
        <v>0</v>
      </c>
      <c r="M9" s="52">
        <f>SUMIFS(入出庫記録!$I:$I,入出庫記録!$B:$B,月別在庫一覧!$C$1,入出庫記録!$C:$C,月別在庫一覧!$L$2,入出庫記録!$F:$F,月別在庫一覧!$A9)</f>
        <v>0</v>
      </c>
      <c r="N9" s="48">
        <f t="shared" si="0"/>
        <v>0</v>
      </c>
      <c r="O9" s="51">
        <f>SUMIFS(入出庫記録!$H:$H,入出庫記録!$B:$B,月別在庫一覧!$C$1,入出庫記録!$C:$C,月別在庫一覧!$O$2,入出庫記録!$F:$F,月別在庫一覧!$A9)</f>
        <v>0</v>
      </c>
      <c r="P9" s="52">
        <f>SUMIFS(入出庫記録!$I:$I,入出庫記録!$B:$B,月別在庫一覧!$C$1,入出庫記録!$C:$C,月別在庫一覧!$O$2,入出庫記録!$F:$F,月別在庫一覧!$A9)</f>
        <v>0</v>
      </c>
      <c r="Q9" s="48">
        <f t="shared" si="1"/>
        <v>0</v>
      </c>
      <c r="R9" s="51">
        <f>SUMIFS(入出庫記録!$H:$H,入出庫記録!$B:$B,月別在庫一覧!$C$1,入出庫記録!$C:$C,月別在庫一覧!$R$2,入出庫記録!$F:$F,月別在庫一覧!$A9)</f>
        <v>0</v>
      </c>
      <c r="S9" s="52">
        <f>SUMIFS(入出庫記録!$I:$I,入出庫記録!$B:$B,月別在庫一覧!$C$1,入出庫記録!$C:$C,月別在庫一覧!$R$2,入出庫記録!$F:$F,月別在庫一覧!$A9)</f>
        <v>0</v>
      </c>
      <c r="T9" s="48">
        <f t="shared" si="2"/>
        <v>0</v>
      </c>
      <c r="U9" s="51">
        <f>SUMIFS(入出庫記録!$H:$H,入出庫記録!$B:$B,月別在庫一覧!$C$1,入出庫記録!$C:$C,月別在庫一覧!$U$2,入出庫記録!$F:$F,月別在庫一覧!$A9)</f>
        <v>0</v>
      </c>
      <c r="V9" s="52">
        <f>SUMIFS(入出庫記録!$I:$I,入出庫記録!$B:$B,月別在庫一覧!$C$1,入出庫記録!$C:$C,月別在庫一覧!$U$2,入出庫記録!$F:$F,月別在庫一覧!$A9)</f>
        <v>0</v>
      </c>
      <c r="W9" s="48">
        <f t="shared" si="3"/>
        <v>0</v>
      </c>
      <c r="X9" s="51">
        <f>SUMIFS(入出庫記録!$H:$H,入出庫記録!$B:$B,月別在庫一覧!$C$1,入出庫記録!$C:$C,月別在庫一覧!$X$2,入出庫記録!$F:$F,月別在庫一覧!$A9)</f>
        <v>0</v>
      </c>
      <c r="Y9" s="52">
        <f>SUMIFS(入出庫記録!$I:$I,入出庫記録!$B:$B,月別在庫一覧!$C$1,入出庫記録!$C:$C,月別在庫一覧!$X$2,入出庫記録!$F:$F,月別在庫一覧!$A9)</f>
        <v>0</v>
      </c>
      <c r="Z9" s="48">
        <f t="shared" si="4"/>
        <v>0</v>
      </c>
      <c r="AA9" s="51">
        <f>SUMIFS(入出庫記録!$H:$H,入出庫記録!$B:$B,月別在庫一覧!$C$1,入出庫記録!$C:$C,月別在庫一覧!$AA$2,入出庫記録!$F:$F,月別在庫一覧!$A9)</f>
        <v>0</v>
      </c>
      <c r="AB9" s="52">
        <f>SUMIFS(入出庫記録!$I:$I,入出庫記録!$B:$B,月別在庫一覧!$C$1,入出庫記録!$C:$C,月別在庫一覧!$AA$2,入出庫記録!$F:$F,月別在庫一覧!$A9)</f>
        <v>0</v>
      </c>
      <c r="AC9" s="48">
        <f t="shared" si="5"/>
        <v>0</v>
      </c>
      <c r="AD9" s="51">
        <f>SUMIFS(入出庫記録!$H:$H,入出庫記録!$B:$B,月別在庫一覧!$C$1,入出庫記録!$C:$C,月別在庫一覧!$AD$2,入出庫記録!$F:$F,月別在庫一覧!$A9)</f>
        <v>0</v>
      </c>
      <c r="AE9" s="52">
        <f>SUMIFS(入出庫記録!$I:$I,入出庫記録!$B:$B,月別在庫一覧!$C$1,入出庫記録!$C:$C,月別在庫一覧!$AD$2,入出庫記録!$F:$F,月別在庫一覧!$A9)</f>
        <v>0</v>
      </c>
      <c r="AF9" s="48">
        <f t="shared" si="6"/>
        <v>0</v>
      </c>
      <c r="AG9" s="51">
        <f>SUMIFS(入出庫記録!$H:$H,入出庫記録!$B:$B,月別在庫一覧!$C$1,入出庫記録!$C:$C,月別在庫一覧!$AG$2,入出庫記録!$F:$F,月別在庫一覧!$A9)</f>
        <v>0</v>
      </c>
      <c r="AH9" s="52">
        <f>SUMIFS(入出庫記録!$I:$I,入出庫記録!$B:$B,月別在庫一覧!$C$1,入出庫記録!$C:$C,月別在庫一覧!$AG$2,入出庫記録!$F:$F,月別在庫一覧!$A9)</f>
        <v>0</v>
      </c>
      <c r="AI9" s="48">
        <f t="shared" si="7"/>
        <v>0</v>
      </c>
      <c r="AJ9" s="51">
        <f>SUMIFS(入出庫記録!$H:$H,入出庫記録!$B:$B,月別在庫一覧!$C$1,入出庫記録!$C:$C,月別在庫一覧!$AJ$2,入出庫記録!$F:$F,月別在庫一覧!$A9)</f>
        <v>0</v>
      </c>
      <c r="AK9" s="52">
        <f>SUMIFS(入出庫記録!$I:$I,入出庫記録!$B:$B,月別在庫一覧!$C$1,入出庫記録!$C:$C,月別在庫一覧!$AJ$2,入出庫記録!$F:$F,月別在庫一覧!$A9)</f>
        <v>0</v>
      </c>
      <c r="AL9" s="48">
        <f t="shared" si="8"/>
        <v>0</v>
      </c>
    </row>
    <row r="10" spans="1:38" ht="18.75" customHeight="1">
      <c r="A10" s="102" t="str">
        <f>IF(設定!B11="","",設定!B11)</f>
        <v>107</v>
      </c>
      <c r="B10" s="103" t="str">
        <f>IF(設定!C11="","",設定!C11)</f>
        <v/>
      </c>
      <c r="C10" s="43">
        <f>SUMIFS(入出庫記録!$H:$H,入出庫記録!$B:$B,月別在庫一覧!$C$1,入出庫記録!$C:$C,月別在庫一覧!$C$2,入出庫記録!$F:$F,月別在庫一覧!$A10)</f>
        <v>0</v>
      </c>
      <c r="D10" s="46">
        <f>SUMIFS(入出庫記録!$I:$I,入出庫記録!$B:$B,月別在庫一覧!$C$1,入出庫記録!$C:$C,月別在庫一覧!$C$2,入出庫記録!$F:$F,月別在庫一覧!$A10)</f>
        <v>0</v>
      </c>
      <c r="E10" s="48">
        <f t="shared" si="9"/>
        <v>0</v>
      </c>
      <c r="F10" s="51">
        <f>SUMIFS(入出庫記録!$H:$H,入出庫記録!$B:$B,月別在庫一覧!$C$1,入出庫記録!$C:$C,月別在庫一覧!$F$2,入出庫記録!$F:$F,月別在庫一覧!$A10)</f>
        <v>0</v>
      </c>
      <c r="G10" s="52">
        <f>SUMIFS(入出庫記録!$I:$I,入出庫記録!$B:$B,月別在庫一覧!$C$1,入出庫記録!$C:$C,月別在庫一覧!$F$2,入出庫記録!$F:$F,月別在庫一覧!$A10)</f>
        <v>0</v>
      </c>
      <c r="H10" s="48">
        <f t="shared" si="10"/>
        <v>0</v>
      </c>
      <c r="I10" s="51">
        <f>SUMIFS(入出庫記録!$H:$H,入出庫記録!$B:$B,月別在庫一覧!$C$1,入出庫記録!$C:$C,月別在庫一覧!$I$2,入出庫記録!$F:$F,月別在庫一覧!$A10)</f>
        <v>0</v>
      </c>
      <c r="J10" s="52">
        <f>SUMIFS(入出庫記録!$I:$I,入出庫記録!$B:$B,月別在庫一覧!$C$1,入出庫記録!$C:$C,月別在庫一覧!$I$2,入出庫記録!$F:$F,月別在庫一覧!$A10)</f>
        <v>0</v>
      </c>
      <c r="K10" s="48">
        <f t="shared" si="11"/>
        <v>0</v>
      </c>
      <c r="L10" s="51">
        <f>SUMIFS(入出庫記録!$H:$H,入出庫記録!$B:$B,月別在庫一覧!$C$1,入出庫記録!$C:$C,月別在庫一覧!$L$2,入出庫記録!$F:$F,月別在庫一覧!$A10)</f>
        <v>0</v>
      </c>
      <c r="M10" s="52">
        <f>SUMIFS(入出庫記録!$I:$I,入出庫記録!$B:$B,月別在庫一覧!$C$1,入出庫記録!$C:$C,月別在庫一覧!$L$2,入出庫記録!$F:$F,月別在庫一覧!$A10)</f>
        <v>0</v>
      </c>
      <c r="N10" s="48">
        <f t="shared" si="0"/>
        <v>0</v>
      </c>
      <c r="O10" s="51">
        <f>SUMIFS(入出庫記録!$H:$H,入出庫記録!$B:$B,月別在庫一覧!$C$1,入出庫記録!$C:$C,月別在庫一覧!$O$2,入出庫記録!$F:$F,月別在庫一覧!$A10)</f>
        <v>0</v>
      </c>
      <c r="P10" s="52">
        <f>SUMIFS(入出庫記録!$I:$I,入出庫記録!$B:$B,月別在庫一覧!$C$1,入出庫記録!$C:$C,月別在庫一覧!$O$2,入出庫記録!$F:$F,月別在庫一覧!$A10)</f>
        <v>0</v>
      </c>
      <c r="Q10" s="48">
        <f t="shared" si="1"/>
        <v>0</v>
      </c>
      <c r="R10" s="51">
        <f>SUMIFS(入出庫記録!$H:$H,入出庫記録!$B:$B,月別在庫一覧!$C$1,入出庫記録!$C:$C,月別在庫一覧!$R$2,入出庫記録!$F:$F,月別在庫一覧!$A10)</f>
        <v>0</v>
      </c>
      <c r="S10" s="52">
        <f>SUMIFS(入出庫記録!$I:$I,入出庫記録!$B:$B,月別在庫一覧!$C$1,入出庫記録!$C:$C,月別在庫一覧!$R$2,入出庫記録!$F:$F,月別在庫一覧!$A10)</f>
        <v>0</v>
      </c>
      <c r="T10" s="48">
        <f t="shared" si="2"/>
        <v>0</v>
      </c>
      <c r="U10" s="51">
        <f>SUMIFS(入出庫記録!$H:$H,入出庫記録!$B:$B,月別在庫一覧!$C$1,入出庫記録!$C:$C,月別在庫一覧!$U$2,入出庫記録!$F:$F,月別在庫一覧!$A10)</f>
        <v>0</v>
      </c>
      <c r="V10" s="52">
        <f>SUMIFS(入出庫記録!$I:$I,入出庫記録!$B:$B,月別在庫一覧!$C$1,入出庫記録!$C:$C,月別在庫一覧!$U$2,入出庫記録!$F:$F,月別在庫一覧!$A10)</f>
        <v>0</v>
      </c>
      <c r="W10" s="48">
        <f t="shared" si="3"/>
        <v>0</v>
      </c>
      <c r="X10" s="51">
        <f>SUMIFS(入出庫記録!$H:$H,入出庫記録!$B:$B,月別在庫一覧!$C$1,入出庫記録!$C:$C,月別在庫一覧!$X$2,入出庫記録!$F:$F,月別在庫一覧!$A10)</f>
        <v>0</v>
      </c>
      <c r="Y10" s="52">
        <f>SUMIFS(入出庫記録!$I:$I,入出庫記録!$B:$B,月別在庫一覧!$C$1,入出庫記録!$C:$C,月別在庫一覧!$X$2,入出庫記録!$F:$F,月別在庫一覧!$A10)</f>
        <v>0</v>
      </c>
      <c r="Z10" s="48">
        <f t="shared" si="4"/>
        <v>0</v>
      </c>
      <c r="AA10" s="51">
        <f>SUMIFS(入出庫記録!$H:$H,入出庫記録!$B:$B,月別在庫一覧!$C$1,入出庫記録!$C:$C,月別在庫一覧!$AA$2,入出庫記録!$F:$F,月別在庫一覧!$A10)</f>
        <v>0</v>
      </c>
      <c r="AB10" s="52">
        <f>SUMIFS(入出庫記録!$I:$I,入出庫記録!$B:$B,月別在庫一覧!$C$1,入出庫記録!$C:$C,月別在庫一覧!$AA$2,入出庫記録!$F:$F,月別在庫一覧!$A10)</f>
        <v>0</v>
      </c>
      <c r="AC10" s="48">
        <f t="shared" si="5"/>
        <v>0</v>
      </c>
      <c r="AD10" s="51">
        <f>SUMIFS(入出庫記録!$H:$H,入出庫記録!$B:$B,月別在庫一覧!$C$1,入出庫記録!$C:$C,月別在庫一覧!$AD$2,入出庫記録!$F:$F,月別在庫一覧!$A10)</f>
        <v>0</v>
      </c>
      <c r="AE10" s="52">
        <f>SUMIFS(入出庫記録!$I:$I,入出庫記録!$B:$B,月別在庫一覧!$C$1,入出庫記録!$C:$C,月別在庫一覧!$AD$2,入出庫記録!$F:$F,月別在庫一覧!$A10)</f>
        <v>0</v>
      </c>
      <c r="AF10" s="48">
        <f t="shared" si="6"/>
        <v>0</v>
      </c>
      <c r="AG10" s="51">
        <f>SUMIFS(入出庫記録!$H:$H,入出庫記録!$B:$B,月別在庫一覧!$C$1,入出庫記録!$C:$C,月別在庫一覧!$AG$2,入出庫記録!$F:$F,月別在庫一覧!$A10)</f>
        <v>0</v>
      </c>
      <c r="AH10" s="52">
        <f>SUMIFS(入出庫記録!$I:$I,入出庫記録!$B:$B,月別在庫一覧!$C$1,入出庫記録!$C:$C,月別在庫一覧!$AG$2,入出庫記録!$F:$F,月別在庫一覧!$A10)</f>
        <v>0</v>
      </c>
      <c r="AI10" s="48">
        <f t="shared" si="7"/>
        <v>0</v>
      </c>
      <c r="AJ10" s="51">
        <f>SUMIFS(入出庫記録!$H:$H,入出庫記録!$B:$B,月別在庫一覧!$C$1,入出庫記録!$C:$C,月別在庫一覧!$AJ$2,入出庫記録!$F:$F,月別在庫一覧!$A10)</f>
        <v>0</v>
      </c>
      <c r="AK10" s="52">
        <f>SUMIFS(入出庫記録!$I:$I,入出庫記録!$B:$B,月別在庫一覧!$C$1,入出庫記録!$C:$C,月別在庫一覧!$AJ$2,入出庫記録!$F:$F,月別在庫一覧!$A10)</f>
        <v>0</v>
      </c>
      <c r="AL10" s="48">
        <f t="shared" si="8"/>
        <v>0</v>
      </c>
    </row>
    <row r="11" spans="1:38" ht="18.75" customHeight="1">
      <c r="A11" s="102" t="str">
        <f>IF(設定!B12="","",設定!B12)</f>
        <v>108</v>
      </c>
      <c r="B11" s="103" t="str">
        <f>IF(設定!C12="","",設定!C12)</f>
        <v/>
      </c>
      <c r="C11" s="43">
        <f>SUMIFS(入出庫記録!$H:$H,入出庫記録!$B:$B,月別在庫一覧!$C$1,入出庫記録!$C:$C,月別在庫一覧!$C$2,入出庫記録!$F:$F,月別在庫一覧!$A11)</f>
        <v>0</v>
      </c>
      <c r="D11" s="46">
        <f>SUMIFS(入出庫記録!$I:$I,入出庫記録!$B:$B,月別在庫一覧!$C$1,入出庫記録!$C:$C,月別在庫一覧!$C$2,入出庫記録!$F:$F,月別在庫一覧!$A11)</f>
        <v>0</v>
      </c>
      <c r="E11" s="48">
        <f t="shared" si="9"/>
        <v>0</v>
      </c>
      <c r="F11" s="51">
        <f>SUMIFS(入出庫記録!$H:$H,入出庫記録!$B:$B,月別在庫一覧!$C$1,入出庫記録!$C:$C,月別在庫一覧!$F$2,入出庫記録!$F:$F,月別在庫一覧!$A11)</f>
        <v>0</v>
      </c>
      <c r="G11" s="52">
        <f>SUMIFS(入出庫記録!$I:$I,入出庫記録!$B:$B,月別在庫一覧!$C$1,入出庫記録!$C:$C,月別在庫一覧!$F$2,入出庫記録!$F:$F,月別在庫一覧!$A11)</f>
        <v>0</v>
      </c>
      <c r="H11" s="48">
        <f t="shared" si="10"/>
        <v>0</v>
      </c>
      <c r="I11" s="51">
        <f>SUMIFS(入出庫記録!$H:$H,入出庫記録!$B:$B,月別在庫一覧!$C$1,入出庫記録!$C:$C,月別在庫一覧!$I$2,入出庫記録!$F:$F,月別在庫一覧!$A11)</f>
        <v>0</v>
      </c>
      <c r="J11" s="52">
        <f>SUMIFS(入出庫記録!$I:$I,入出庫記録!$B:$B,月別在庫一覧!$C$1,入出庫記録!$C:$C,月別在庫一覧!$I$2,入出庫記録!$F:$F,月別在庫一覧!$A11)</f>
        <v>0</v>
      </c>
      <c r="K11" s="48">
        <f t="shared" si="11"/>
        <v>0</v>
      </c>
      <c r="L11" s="51">
        <f>SUMIFS(入出庫記録!$H:$H,入出庫記録!$B:$B,月別在庫一覧!$C$1,入出庫記録!$C:$C,月別在庫一覧!$L$2,入出庫記録!$F:$F,月別在庫一覧!$A11)</f>
        <v>0</v>
      </c>
      <c r="M11" s="52">
        <f>SUMIFS(入出庫記録!$I:$I,入出庫記録!$B:$B,月別在庫一覧!$C$1,入出庫記録!$C:$C,月別在庫一覧!$L$2,入出庫記録!$F:$F,月別在庫一覧!$A11)</f>
        <v>0</v>
      </c>
      <c r="N11" s="48">
        <f t="shared" si="0"/>
        <v>0</v>
      </c>
      <c r="O11" s="51">
        <f>SUMIFS(入出庫記録!$H:$H,入出庫記録!$B:$B,月別在庫一覧!$C$1,入出庫記録!$C:$C,月別在庫一覧!$O$2,入出庫記録!$F:$F,月別在庫一覧!$A11)</f>
        <v>0</v>
      </c>
      <c r="P11" s="52">
        <f>SUMIFS(入出庫記録!$I:$I,入出庫記録!$B:$B,月別在庫一覧!$C$1,入出庫記録!$C:$C,月別在庫一覧!$O$2,入出庫記録!$F:$F,月別在庫一覧!$A11)</f>
        <v>0</v>
      </c>
      <c r="Q11" s="48">
        <f t="shared" si="1"/>
        <v>0</v>
      </c>
      <c r="R11" s="51">
        <f>SUMIFS(入出庫記録!$H:$H,入出庫記録!$B:$B,月別在庫一覧!$C$1,入出庫記録!$C:$C,月別在庫一覧!$R$2,入出庫記録!$F:$F,月別在庫一覧!$A11)</f>
        <v>0</v>
      </c>
      <c r="S11" s="52">
        <f>SUMIFS(入出庫記録!$I:$I,入出庫記録!$B:$B,月別在庫一覧!$C$1,入出庫記録!$C:$C,月別在庫一覧!$R$2,入出庫記録!$F:$F,月別在庫一覧!$A11)</f>
        <v>0</v>
      </c>
      <c r="T11" s="48">
        <f t="shared" si="2"/>
        <v>0</v>
      </c>
      <c r="U11" s="51">
        <f>SUMIFS(入出庫記録!$H:$H,入出庫記録!$B:$B,月別在庫一覧!$C$1,入出庫記録!$C:$C,月別在庫一覧!$U$2,入出庫記録!$F:$F,月別在庫一覧!$A11)</f>
        <v>0</v>
      </c>
      <c r="V11" s="52">
        <f>SUMIFS(入出庫記録!$I:$I,入出庫記録!$B:$B,月別在庫一覧!$C$1,入出庫記録!$C:$C,月別在庫一覧!$U$2,入出庫記録!$F:$F,月別在庫一覧!$A11)</f>
        <v>0</v>
      </c>
      <c r="W11" s="48">
        <f t="shared" si="3"/>
        <v>0</v>
      </c>
      <c r="X11" s="51">
        <f>SUMIFS(入出庫記録!$H:$H,入出庫記録!$B:$B,月別在庫一覧!$C$1,入出庫記録!$C:$C,月別在庫一覧!$X$2,入出庫記録!$F:$F,月別在庫一覧!$A11)</f>
        <v>0</v>
      </c>
      <c r="Y11" s="52">
        <f>SUMIFS(入出庫記録!$I:$I,入出庫記録!$B:$B,月別在庫一覧!$C$1,入出庫記録!$C:$C,月別在庫一覧!$X$2,入出庫記録!$F:$F,月別在庫一覧!$A11)</f>
        <v>0</v>
      </c>
      <c r="Z11" s="48">
        <f t="shared" si="4"/>
        <v>0</v>
      </c>
      <c r="AA11" s="51">
        <f>SUMIFS(入出庫記録!$H:$H,入出庫記録!$B:$B,月別在庫一覧!$C$1,入出庫記録!$C:$C,月別在庫一覧!$AA$2,入出庫記録!$F:$F,月別在庫一覧!$A11)</f>
        <v>0</v>
      </c>
      <c r="AB11" s="52">
        <f>SUMIFS(入出庫記録!$I:$I,入出庫記録!$B:$B,月別在庫一覧!$C$1,入出庫記録!$C:$C,月別在庫一覧!$AA$2,入出庫記録!$F:$F,月別在庫一覧!$A11)</f>
        <v>0</v>
      </c>
      <c r="AC11" s="48">
        <f t="shared" si="5"/>
        <v>0</v>
      </c>
      <c r="AD11" s="51">
        <f>SUMIFS(入出庫記録!$H:$H,入出庫記録!$B:$B,月別在庫一覧!$C$1,入出庫記録!$C:$C,月別在庫一覧!$AD$2,入出庫記録!$F:$F,月別在庫一覧!$A11)</f>
        <v>0</v>
      </c>
      <c r="AE11" s="52">
        <f>SUMIFS(入出庫記録!$I:$I,入出庫記録!$B:$B,月別在庫一覧!$C$1,入出庫記録!$C:$C,月別在庫一覧!$AD$2,入出庫記録!$F:$F,月別在庫一覧!$A11)</f>
        <v>0</v>
      </c>
      <c r="AF11" s="48">
        <f t="shared" si="6"/>
        <v>0</v>
      </c>
      <c r="AG11" s="51">
        <f>SUMIFS(入出庫記録!$H:$H,入出庫記録!$B:$B,月別在庫一覧!$C$1,入出庫記録!$C:$C,月別在庫一覧!$AG$2,入出庫記録!$F:$F,月別在庫一覧!$A11)</f>
        <v>0</v>
      </c>
      <c r="AH11" s="52">
        <f>SUMIFS(入出庫記録!$I:$I,入出庫記録!$B:$B,月別在庫一覧!$C$1,入出庫記録!$C:$C,月別在庫一覧!$AG$2,入出庫記録!$F:$F,月別在庫一覧!$A11)</f>
        <v>0</v>
      </c>
      <c r="AI11" s="48">
        <f t="shared" si="7"/>
        <v>0</v>
      </c>
      <c r="AJ11" s="51">
        <f>SUMIFS(入出庫記録!$H:$H,入出庫記録!$B:$B,月別在庫一覧!$C$1,入出庫記録!$C:$C,月別在庫一覧!$AJ$2,入出庫記録!$F:$F,月別在庫一覧!$A11)</f>
        <v>0</v>
      </c>
      <c r="AK11" s="52">
        <f>SUMIFS(入出庫記録!$I:$I,入出庫記録!$B:$B,月別在庫一覧!$C$1,入出庫記録!$C:$C,月別在庫一覧!$AJ$2,入出庫記録!$F:$F,月別在庫一覧!$A11)</f>
        <v>0</v>
      </c>
      <c r="AL11" s="48">
        <f t="shared" si="8"/>
        <v>0</v>
      </c>
    </row>
    <row r="12" spans="1:38" ht="18.75" customHeight="1">
      <c r="A12" s="102" t="str">
        <f>IF(設定!B13="","",設定!B13)</f>
        <v>109</v>
      </c>
      <c r="B12" s="103" t="str">
        <f>IF(設定!C13="","",設定!C13)</f>
        <v/>
      </c>
      <c r="C12" s="43">
        <f>SUMIFS(入出庫記録!$H:$H,入出庫記録!$B:$B,月別在庫一覧!$C$1,入出庫記録!$C:$C,月別在庫一覧!$C$2,入出庫記録!$F:$F,月別在庫一覧!$A12)</f>
        <v>0</v>
      </c>
      <c r="D12" s="46">
        <f>SUMIFS(入出庫記録!$I:$I,入出庫記録!$B:$B,月別在庫一覧!$C$1,入出庫記録!$C:$C,月別在庫一覧!$C$2,入出庫記録!$F:$F,月別在庫一覧!$A12)</f>
        <v>0</v>
      </c>
      <c r="E12" s="48">
        <f t="shared" si="9"/>
        <v>0</v>
      </c>
      <c r="F12" s="51">
        <f>SUMIFS(入出庫記録!$H:$H,入出庫記録!$B:$B,月別在庫一覧!$C$1,入出庫記録!$C:$C,月別在庫一覧!$F$2,入出庫記録!$F:$F,月別在庫一覧!$A12)</f>
        <v>0</v>
      </c>
      <c r="G12" s="52">
        <f>SUMIFS(入出庫記録!$I:$I,入出庫記録!$B:$B,月別在庫一覧!$C$1,入出庫記録!$C:$C,月別在庫一覧!$F$2,入出庫記録!$F:$F,月別在庫一覧!$A12)</f>
        <v>0</v>
      </c>
      <c r="H12" s="48">
        <f t="shared" si="10"/>
        <v>0</v>
      </c>
      <c r="I12" s="51">
        <f>SUMIFS(入出庫記録!$H:$H,入出庫記録!$B:$B,月別在庫一覧!$C$1,入出庫記録!$C:$C,月別在庫一覧!$I$2,入出庫記録!$F:$F,月別在庫一覧!$A12)</f>
        <v>0</v>
      </c>
      <c r="J12" s="52">
        <f>SUMIFS(入出庫記録!$I:$I,入出庫記録!$B:$B,月別在庫一覧!$C$1,入出庫記録!$C:$C,月別在庫一覧!$I$2,入出庫記録!$F:$F,月別在庫一覧!$A12)</f>
        <v>0</v>
      </c>
      <c r="K12" s="48">
        <f t="shared" si="11"/>
        <v>0</v>
      </c>
      <c r="L12" s="51">
        <f>SUMIFS(入出庫記録!$H:$H,入出庫記録!$B:$B,月別在庫一覧!$C$1,入出庫記録!$C:$C,月別在庫一覧!$L$2,入出庫記録!$F:$F,月別在庫一覧!$A12)</f>
        <v>0</v>
      </c>
      <c r="M12" s="52">
        <f>SUMIFS(入出庫記録!$I:$I,入出庫記録!$B:$B,月別在庫一覧!$C$1,入出庫記録!$C:$C,月別在庫一覧!$L$2,入出庫記録!$F:$F,月別在庫一覧!$A12)</f>
        <v>0</v>
      </c>
      <c r="N12" s="48">
        <f t="shared" si="0"/>
        <v>0</v>
      </c>
      <c r="O12" s="51">
        <f>SUMIFS(入出庫記録!$H:$H,入出庫記録!$B:$B,月別在庫一覧!$C$1,入出庫記録!$C:$C,月別在庫一覧!$O$2,入出庫記録!$F:$F,月別在庫一覧!$A12)</f>
        <v>0</v>
      </c>
      <c r="P12" s="52">
        <f>SUMIFS(入出庫記録!$I:$I,入出庫記録!$B:$B,月別在庫一覧!$C$1,入出庫記録!$C:$C,月別在庫一覧!$O$2,入出庫記録!$F:$F,月別在庫一覧!$A12)</f>
        <v>0</v>
      </c>
      <c r="Q12" s="48">
        <f t="shared" si="1"/>
        <v>0</v>
      </c>
      <c r="R12" s="51">
        <f>SUMIFS(入出庫記録!$H:$H,入出庫記録!$B:$B,月別在庫一覧!$C$1,入出庫記録!$C:$C,月別在庫一覧!$R$2,入出庫記録!$F:$F,月別在庫一覧!$A12)</f>
        <v>0</v>
      </c>
      <c r="S12" s="52">
        <f>SUMIFS(入出庫記録!$I:$I,入出庫記録!$B:$B,月別在庫一覧!$C$1,入出庫記録!$C:$C,月別在庫一覧!$R$2,入出庫記録!$F:$F,月別在庫一覧!$A12)</f>
        <v>0</v>
      </c>
      <c r="T12" s="48">
        <f t="shared" si="2"/>
        <v>0</v>
      </c>
      <c r="U12" s="51">
        <f>SUMIFS(入出庫記録!$H:$H,入出庫記録!$B:$B,月別在庫一覧!$C$1,入出庫記録!$C:$C,月別在庫一覧!$U$2,入出庫記録!$F:$F,月別在庫一覧!$A12)</f>
        <v>0</v>
      </c>
      <c r="V12" s="52">
        <f>SUMIFS(入出庫記録!$I:$I,入出庫記録!$B:$B,月別在庫一覧!$C$1,入出庫記録!$C:$C,月別在庫一覧!$U$2,入出庫記録!$F:$F,月別在庫一覧!$A12)</f>
        <v>0</v>
      </c>
      <c r="W12" s="48">
        <f t="shared" si="3"/>
        <v>0</v>
      </c>
      <c r="X12" s="51">
        <f>SUMIFS(入出庫記録!$H:$H,入出庫記録!$B:$B,月別在庫一覧!$C$1,入出庫記録!$C:$C,月別在庫一覧!$X$2,入出庫記録!$F:$F,月別在庫一覧!$A12)</f>
        <v>0</v>
      </c>
      <c r="Y12" s="52">
        <f>SUMIFS(入出庫記録!$I:$I,入出庫記録!$B:$B,月別在庫一覧!$C$1,入出庫記録!$C:$C,月別在庫一覧!$X$2,入出庫記録!$F:$F,月別在庫一覧!$A12)</f>
        <v>0</v>
      </c>
      <c r="Z12" s="48">
        <f t="shared" si="4"/>
        <v>0</v>
      </c>
      <c r="AA12" s="51">
        <f>SUMIFS(入出庫記録!$H:$H,入出庫記録!$B:$B,月別在庫一覧!$C$1,入出庫記録!$C:$C,月別在庫一覧!$AA$2,入出庫記録!$F:$F,月別在庫一覧!$A12)</f>
        <v>0</v>
      </c>
      <c r="AB12" s="52">
        <f>SUMIFS(入出庫記録!$I:$I,入出庫記録!$B:$B,月別在庫一覧!$C$1,入出庫記録!$C:$C,月別在庫一覧!$AA$2,入出庫記録!$F:$F,月別在庫一覧!$A12)</f>
        <v>0</v>
      </c>
      <c r="AC12" s="48">
        <f t="shared" si="5"/>
        <v>0</v>
      </c>
      <c r="AD12" s="51">
        <f>SUMIFS(入出庫記録!$H:$H,入出庫記録!$B:$B,月別在庫一覧!$C$1,入出庫記録!$C:$C,月別在庫一覧!$AD$2,入出庫記録!$F:$F,月別在庫一覧!$A12)</f>
        <v>0</v>
      </c>
      <c r="AE12" s="52">
        <f>SUMIFS(入出庫記録!$I:$I,入出庫記録!$B:$B,月別在庫一覧!$C$1,入出庫記録!$C:$C,月別在庫一覧!$AD$2,入出庫記録!$F:$F,月別在庫一覧!$A12)</f>
        <v>0</v>
      </c>
      <c r="AF12" s="48">
        <f t="shared" si="6"/>
        <v>0</v>
      </c>
      <c r="AG12" s="51">
        <f>SUMIFS(入出庫記録!$H:$H,入出庫記録!$B:$B,月別在庫一覧!$C$1,入出庫記録!$C:$C,月別在庫一覧!$AG$2,入出庫記録!$F:$F,月別在庫一覧!$A12)</f>
        <v>0</v>
      </c>
      <c r="AH12" s="52">
        <f>SUMIFS(入出庫記録!$I:$I,入出庫記録!$B:$B,月別在庫一覧!$C$1,入出庫記録!$C:$C,月別在庫一覧!$AG$2,入出庫記録!$F:$F,月別在庫一覧!$A12)</f>
        <v>0</v>
      </c>
      <c r="AI12" s="48">
        <f t="shared" si="7"/>
        <v>0</v>
      </c>
      <c r="AJ12" s="51">
        <f>SUMIFS(入出庫記録!$H:$H,入出庫記録!$B:$B,月別在庫一覧!$C$1,入出庫記録!$C:$C,月別在庫一覧!$AJ$2,入出庫記録!$F:$F,月別在庫一覧!$A12)</f>
        <v>0</v>
      </c>
      <c r="AK12" s="52">
        <f>SUMIFS(入出庫記録!$I:$I,入出庫記録!$B:$B,月別在庫一覧!$C$1,入出庫記録!$C:$C,月別在庫一覧!$AJ$2,入出庫記録!$F:$F,月別在庫一覧!$A12)</f>
        <v>0</v>
      </c>
      <c r="AL12" s="48">
        <f t="shared" si="8"/>
        <v>0</v>
      </c>
    </row>
    <row r="13" spans="1:38" ht="18.75" customHeight="1">
      <c r="A13" s="102" t="str">
        <f>IF(設定!B14="","",設定!B14)</f>
        <v>110</v>
      </c>
      <c r="B13" s="103" t="str">
        <f>IF(設定!C14="","",設定!C14)</f>
        <v/>
      </c>
      <c r="C13" s="43">
        <f>SUMIFS(入出庫記録!$H:$H,入出庫記録!$B:$B,月別在庫一覧!$C$1,入出庫記録!$C:$C,月別在庫一覧!$C$2,入出庫記録!$F:$F,月別在庫一覧!$A13)</f>
        <v>0</v>
      </c>
      <c r="D13" s="46">
        <f>SUMIFS(入出庫記録!$I:$I,入出庫記録!$B:$B,月別在庫一覧!$C$1,入出庫記録!$C:$C,月別在庫一覧!$C$2,入出庫記録!$F:$F,月別在庫一覧!$A13)</f>
        <v>0</v>
      </c>
      <c r="E13" s="48">
        <f t="shared" si="9"/>
        <v>0</v>
      </c>
      <c r="F13" s="51">
        <f>SUMIFS(入出庫記録!$H:$H,入出庫記録!$B:$B,月別在庫一覧!$C$1,入出庫記録!$C:$C,月別在庫一覧!$F$2,入出庫記録!$F:$F,月別在庫一覧!$A13)</f>
        <v>0</v>
      </c>
      <c r="G13" s="52">
        <f>SUMIFS(入出庫記録!$I:$I,入出庫記録!$B:$B,月別在庫一覧!$C$1,入出庫記録!$C:$C,月別在庫一覧!$F$2,入出庫記録!$F:$F,月別在庫一覧!$A13)</f>
        <v>0</v>
      </c>
      <c r="H13" s="48">
        <f t="shared" si="10"/>
        <v>0</v>
      </c>
      <c r="I13" s="51">
        <f>SUMIFS(入出庫記録!$H:$H,入出庫記録!$B:$B,月別在庫一覧!$C$1,入出庫記録!$C:$C,月別在庫一覧!$I$2,入出庫記録!$F:$F,月別在庫一覧!$A13)</f>
        <v>0</v>
      </c>
      <c r="J13" s="52">
        <f>SUMIFS(入出庫記録!$I:$I,入出庫記録!$B:$B,月別在庫一覧!$C$1,入出庫記録!$C:$C,月別在庫一覧!$I$2,入出庫記録!$F:$F,月別在庫一覧!$A13)</f>
        <v>0</v>
      </c>
      <c r="K13" s="48">
        <f t="shared" si="11"/>
        <v>0</v>
      </c>
      <c r="L13" s="51">
        <f>SUMIFS(入出庫記録!$H:$H,入出庫記録!$B:$B,月別在庫一覧!$C$1,入出庫記録!$C:$C,月別在庫一覧!$L$2,入出庫記録!$F:$F,月別在庫一覧!$A13)</f>
        <v>0</v>
      </c>
      <c r="M13" s="52">
        <f>SUMIFS(入出庫記録!$I:$I,入出庫記録!$B:$B,月別在庫一覧!$C$1,入出庫記録!$C:$C,月別在庫一覧!$L$2,入出庫記録!$F:$F,月別在庫一覧!$A13)</f>
        <v>0</v>
      </c>
      <c r="N13" s="48">
        <f t="shared" si="0"/>
        <v>0</v>
      </c>
      <c r="O13" s="51">
        <f>SUMIFS(入出庫記録!$H:$H,入出庫記録!$B:$B,月別在庫一覧!$C$1,入出庫記録!$C:$C,月別在庫一覧!$O$2,入出庫記録!$F:$F,月別在庫一覧!$A13)</f>
        <v>0</v>
      </c>
      <c r="P13" s="52">
        <f>SUMIFS(入出庫記録!$I:$I,入出庫記録!$B:$B,月別在庫一覧!$C$1,入出庫記録!$C:$C,月別在庫一覧!$O$2,入出庫記録!$F:$F,月別在庫一覧!$A13)</f>
        <v>0</v>
      </c>
      <c r="Q13" s="48">
        <f t="shared" si="1"/>
        <v>0</v>
      </c>
      <c r="R13" s="51">
        <f>SUMIFS(入出庫記録!$H:$H,入出庫記録!$B:$B,月別在庫一覧!$C$1,入出庫記録!$C:$C,月別在庫一覧!$R$2,入出庫記録!$F:$F,月別在庫一覧!$A13)</f>
        <v>0</v>
      </c>
      <c r="S13" s="52">
        <f>SUMIFS(入出庫記録!$I:$I,入出庫記録!$B:$B,月別在庫一覧!$C$1,入出庫記録!$C:$C,月別在庫一覧!$R$2,入出庫記録!$F:$F,月別在庫一覧!$A13)</f>
        <v>0</v>
      </c>
      <c r="T13" s="48">
        <f t="shared" si="2"/>
        <v>0</v>
      </c>
      <c r="U13" s="51">
        <f>SUMIFS(入出庫記録!$H:$H,入出庫記録!$B:$B,月別在庫一覧!$C$1,入出庫記録!$C:$C,月別在庫一覧!$U$2,入出庫記録!$F:$F,月別在庫一覧!$A13)</f>
        <v>0</v>
      </c>
      <c r="V13" s="52">
        <f>SUMIFS(入出庫記録!$I:$I,入出庫記録!$B:$B,月別在庫一覧!$C$1,入出庫記録!$C:$C,月別在庫一覧!$U$2,入出庫記録!$F:$F,月別在庫一覧!$A13)</f>
        <v>0</v>
      </c>
      <c r="W13" s="48">
        <f t="shared" si="3"/>
        <v>0</v>
      </c>
      <c r="X13" s="51">
        <f>SUMIFS(入出庫記録!$H:$H,入出庫記録!$B:$B,月別在庫一覧!$C$1,入出庫記録!$C:$C,月別在庫一覧!$X$2,入出庫記録!$F:$F,月別在庫一覧!$A13)</f>
        <v>0</v>
      </c>
      <c r="Y13" s="52">
        <f>SUMIFS(入出庫記録!$I:$I,入出庫記録!$B:$B,月別在庫一覧!$C$1,入出庫記録!$C:$C,月別在庫一覧!$X$2,入出庫記録!$F:$F,月別在庫一覧!$A13)</f>
        <v>0</v>
      </c>
      <c r="Z13" s="48">
        <f t="shared" si="4"/>
        <v>0</v>
      </c>
      <c r="AA13" s="51">
        <f>SUMIFS(入出庫記録!$H:$H,入出庫記録!$B:$B,月別在庫一覧!$C$1,入出庫記録!$C:$C,月別在庫一覧!$AA$2,入出庫記録!$F:$F,月別在庫一覧!$A13)</f>
        <v>0</v>
      </c>
      <c r="AB13" s="52">
        <f>SUMIFS(入出庫記録!$I:$I,入出庫記録!$B:$B,月別在庫一覧!$C$1,入出庫記録!$C:$C,月別在庫一覧!$AA$2,入出庫記録!$F:$F,月別在庫一覧!$A13)</f>
        <v>0</v>
      </c>
      <c r="AC13" s="48">
        <f t="shared" si="5"/>
        <v>0</v>
      </c>
      <c r="AD13" s="51">
        <f>SUMIFS(入出庫記録!$H:$H,入出庫記録!$B:$B,月別在庫一覧!$C$1,入出庫記録!$C:$C,月別在庫一覧!$AD$2,入出庫記録!$F:$F,月別在庫一覧!$A13)</f>
        <v>0</v>
      </c>
      <c r="AE13" s="52">
        <f>SUMIFS(入出庫記録!$I:$I,入出庫記録!$B:$B,月別在庫一覧!$C$1,入出庫記録!$C:$C,月別在庫一覧!$AD$2,入出庫記録!$F:$F,月別在庫一覧!$A13)</f>
        <v>0</v>
      </c>
      <c r="AF13" s="48">
        <f t="shared" si="6"/>
        <v>0</v>
      </c>
      <c r="AG13" s="51">
        <f>SUMIFS(入出庫記録!$H:$H,入出庫記録!$B:$B,月別在庫一覧!$C$1,入出庫記録!$C:$C,月別在庫一覧!$AG$2,入出庫記録!$F:$F,月別在庫一覧!$A13)</f>
        <v>0</v>
      </c>
      <c r="AH13" s="52">
        <f>SUMIFS(入出庫記録!$I:$I,入出庫記録!$B:$B,月別在庫一覧!$C$1,入出庫記録!$C:$C,月別在庫一覧!$AG$2,入出庫記録!$F:$F,月別在庫一覧!$A13)</f>
        <v>0</v>
      </c>
      <c r="AI13" s="48">
        <f t="shared" si="7"/>
        <v>0</v>
      </c>
      <c r="AJ13" s="51">
        <f>SUMIFS(入出庫記録!$H:$H,入出庫記録!$B:$B,月別在庫一覧!$C$1,入出庫記録!$C:$C,月別在庫一覧!$AJ$2,入出庫記録!$F:$F,月別在庫一覧!$A13)</f>
        <v>0</v>
      </c>
      <c r="AK13" s="52">
        <f>SUMIFS(入出庫記録!$I:$I,入出庫記録!$B:$B,月別在庫一覧!$C$1,入出庫記録!$C:$C,月別在庫一覧!$AJ$2,入出庫記録!$F:$F,月別在庫一覧!$A13)</f>
        <v>0</v>
      </c>
      <c r="AL13" s="48">
        <f t="shared" si="8"/>
        <v>0</v>
      </c>
    </row>
    <row r="14" spans="1:38" ht="18.75" customHeight="1">
      <c r="A14" s="102" t="str">
        <f>IF(設定!B15="","",設定!B15)</f>
        <v>111</v>
      </c>
      <c r="B14" s="103" t="str">
        <f>IF(設定!C15="","",設定!C15)</f>
        <v/>
      </c>
      <c r="C14" s="43">
        <f>SUMIFS(入出庫記録!$H:$H,入出庫記録!$B:$B,月別在庫一覧!$C$1,入出庫記録!$C:$C,月別在庫一覧!$C$2,入出庫記録!$F:$F,月別在庫一覧!$A14)</f>
        <v>0</v>
      </c>
      <c r="D14" s="46">
        <f>SUMIFS(入出庫記録!$I:$I,入出庫記録!$B:$B,月別在庫一覧!$C$1,入出庫記録!$C:$C,月別在庫一覧!$C$2,入出庫記録!$F:$F,月別在庫一覧!$A14)</f>
        <v>0</v>
      </c>
      <c r="E14" s="48">
        <f t="shared" si="9"/>
        <v>0</v>
      </c>
      <c r="F14" s="51">
        <f>SUMIFS(入出庫記録!$H:$H,入出庫記録!$B:$B,月別在庫一覧!$C$1,入出庫記録!$C:$C,月別在庫一覧!$F$2,入出庫記録!$F:$F,月別在庫一覧!$A14)</f>
        <v>0</v>
      </c>
      <c r="G14" s="52">
        <f>SUMIFS(入出庫記録!$I:$I,入出庫記録!$B:$B,月別在庫一覧!$C$1,入出庫記録!$C:$C,月別在庫一覧!$F$2,入出庫記録!$F:$F,月別在庫一覧!$A14)</f>
        <v>0</v>
      </c>
      <c r="H14" s="48">
        <f t="shared" si="10"/>
        <v>0</v>
      </c>
      <c r="I14" s="51">
        <f>SUMIFS(入出庫記録!$H:$H,入出庫記録!$B:$B,月別在庫一覧!$C$1,入出庫記録!$C:$C,月別在庫一覧!$I$2,入出庫記録!$F:$F,月別在庫一覧!$A14)</f>
        <v>0</v>
      </c>
      <c r="J14" s="52">
        <f>SUMIFS(入出庫記録!$I:$I,入出庫記録!$B:$B,月別在庫一覧!$C$1,入出庫記録!$C:$C,月別在庫一覧!$I$2,入出庫記録!$F:$F,月別在庫一覧!$A14)</f>
        <v>0</v>
      </c>
      <c r="K14" s="48">
        <f t="shared" si="11"/>
        <v>0</v>
      </c>
      <c r="L14" s="51">
        <f>SUMIFS(入出庫記録!$H:$H,入出庫記録!$B:$B,月別在庫一覧!$C$1,入出庫記録!$C:$C,月別在庫一覧!$L$2,入出庫記録!$F:$F,月別在庫一覧!$A14)</f>
        <v>0</v>
      </c>
      <c r="M14" s="52">
        <f>SUMIFS(入出庫記録!$I:$I,入出庫記録!$B:$B,月別在庫一覧!$C$1,入出庫記録!$C:$C,月別在庫一覧!$L$2,入出庫記録!$F:$F,月別在庫一覧!$A14)</f>
        <v>0</v>
      </c>
      <c r="N14" s="48">
        <f t="shared" si="0"/>
        <v>0</v>
      </c>
      <c r="O14" s="51">
        <f>SUMIFS(入出庫記録!$H:$H,入出庫記録!$B:$B,月別在庫一覧!$C$1,入出庫記録!$C:$C,月別在庫一覧!$O$2,入出庫記録!$F:$F,月別在庫一覧!$A14)</f>
        <v>0</v>
      </c>
      <c r="P14" s="52">
        <f>SUMIFS(入出庫記録!$I:$I,入出庫記録!$B:$B,月別在庫一覧!$C$1,入出庫記録!$C:$C,月別在庫一覧!$O$2,入出庫記録!$F:$F,月別在庫一覧!$A14)</f>
        <v>0</v>
      </c>
      <c r="Q14" s="48">
        <f t="shared" si="1"/>
        <v>0</v>
      </c>
      <c r="R14" s="51">
        <f>SUMIFS(入出庫記録!$H:$H,入出庫記録!$B:$B,月別在庫一覧!$C$1,入出庫記録!$C:$C,月別在庫一覧!$R$2,入出庫記録!$F:$F,月別在庫一覧!$A14)</f>
        <v>0</v>
      </c>
      <c r="S14" s="52">
        <f>SUMIFS(入出庫記録!$I:$I,入出庫記録!$B:$B,月別在庫一覧!$C$1,入出庫記録!$C:$C,月別在庫一覧!$R$2,入出庫記録!$F:$F,月別在庫一覧!$A14)</f>
        <v>0</v>
      </c>
      <c r="T14" s="48">
        <f t="shared" si="2"/>
        <v>0</v>
      </c>
      <c r="U14" s="51">
        <f>SUMIFS(入出庫記録!$H:$H,入出庫記録!$B:$B,月別在庫一覧!$C$1,入出庫記録!$C:$C,月別在庫一覧!$U$2,入出庫記録!$F:$F,月別在庫一覧!$A14)</f>
        <v>0</v>
      </c>
      <c r="V14" s="52">
        <f>SUMIFS(入出庫記録!$I:$I,入出庫記録!$B:$B,月別在庫一覧!$C$1,入出庫記録!$C:$C,月別在庫一覧!$U$2,入出庫記録!$F:$F,月別在庫一覧!$A14)</f>
        <v>0</v>
      </c>
      <c r="W14" s="48">
        <f t="shared" si="3"/>
        <v>0</v>
      </c>
      <c r="X14" s="51">
        <f>SUMIFS(入出庫記録!$H:$H,入出庫記録!$B:$B,月別在庫一覧!$C$1,入出庫記録!$C:$C,月別在庫一覧!$X$2,入出庫記録!$F:$F,月別在庫一覧!$A14)</f>
        <v>0</v>
      </c>
      <c r="Y14" s="52">
        <f>SUMIFS(入出庫記録!$I:$I,入出庫記録!$B:$B,月別在庫一覧!$C$1,入出庫記録!$C:$C,月別在庫一覧!$X$2,入出庫記録!$F:$F,月別在庫一覧!$A14)</f>
        <v>0</v>
      </c>
      <c r="Z14" s="48">
        <f t="shared" si="4"/>
        <v>0</v>
      </c>
      <c r="AA14" s="51">
        <f>SUMIFS(入出庫記録!$H:$H,入出庫記録!$B:$B,月別在庫一覧!$C$1,入出庫記録!$C:$C,月別在庫一覧!$AA$2,入出庫記録!$F:$F,月別在庫一覧!$A14)</f>
        <v>0</v>
      </c>
      <c r="AB14" s="52">
        <f>SUMIFS(入出庫記録!$I:$I,入出庫記録!$B:$B,月別在庫一覧!$C$1,入出庫記録!$C:$C,月別在庫一覧!$AA$2,入出庫記録!$F:$F,月別在庫一覧!$A14)</f>
        <v>0</v>
      </c>
      <c r="AC14" s="48">
        <f t="shared" si="5"/>
        <v>0</v>
      </c>
      <c r="AD14" s="51">
        <f>SUMIFS(入出庫記録!$H:$H,入出庫記録!$B:$B,月別在庫一覧!$C$1,入出庫記録!$C:$C,月別在庫一覧!$AD$2,入出庫記録!$F:$F,月別在庫一覧!$A14)</f>
        <v>0</v>
      </c>
      <c r="AE14" s="52">
        <f>SUMIFS(入出庫記録!$I:$I,入出庫記録!$B:$B,月別在庫一覧!$C$1,入出庫記録!$C:$C,月別在庫一覧!$AD$2,入出庫記録!$F:$F,月別在庫一覧!$A14)</f>
        <v>0</v>
      </c>
      <c r="AF14" s="48">
        <f t="shared" si="6"/>
        <v>0</v>
      </c>
      <c r="AG14" s="51">
        <f>SUMIFS(入出庫記録!$H:$H,入出庫記録!$B:$B,月別在庫一覧!$C$1,入出庫記録!$C:$C,月別在庫一覧!$AG$2,入出庫記録!$F:$F,月別在庫一覧!$A14)</f>
        <v>0</v>
      </c>
      <c r="AH14" s="52">
        <f>SUMIFS(入出庫記録!$I:$I,入出庫記録!$B:$B,月別在庫一覧!$C$1,入出庫記録!$C:$C,月別在庫一覧!$AG$2,入出庫記録!$F:$F,月別在庫一覧!$A14)</f>
        <v>0</v>
      </c>
      <c r="AI14" s="48">
        <f t="shared" si="7"/>
        <v>0</v>
      </c>
      <c r="AJ14" s="51">
        <f>SUMIFS(入出庫記録!$H:$H,入出庫記録!$B:$B,月別在庫一覧!$C$1,入出庫記録!$C:$C,月別在庫一覧!$AJ$2,入出庫記録!$F:$F,月別在庫一覧!$A14)</f>
        <v>0</v>
      </c>
      <c r="AK14" s="52">
        <f>SUMIFS(入出庫記録!$I:$I,入出庫記録!$B:$B,月別在庫一覧!$C$1,入出庫記録!$C:$C,月別在庫一覧!$AJ$2,入出庫記録!$F:$F,月別在庫一覧!$A14)</f>
        <v>0</v>
      </c>
      <c r="AL14" s="48">
        <f t="shared" si="8"/>
        <v>0</v>
      </c>
    </row>
    <row r="15" spans="1:38" ht="18.75" customHeight="1">
      <c r="A15" s="102" t="str">
        <f>IF(設定!B16="","",設定!B16)</f>
        <v>112</v>
      </c>
      <c r="B15" s="103" t="str">
        <f>IF(設定!C16="","",設定!C16)</f>
        <v/>
      </c>
      <c r="C15" s="43">
        <f>SUMIFS(入出庫記録!$H:$H,入出庫記録!$B:$B,月別在庫一覧!$C$1,入出庫記録!$C:$C,月別在庫一覧!$C$2,入出庫記録!$F:$F,月別在庫一覧!$A15)</f>
        <v>0</v>
      </c>
      <c r="D15" s="46">
        <f>SUMIFS(入出庫記録!$I:$I,入出庫記録!$B:$B,月別在庫一覧!$C$1,入出庫記録!$C:$C,月別在庫一覧!$C$2,入出庫記録!$F:$F,月別在庫一覧!$A15)</f>
        <v>0</v>
      </c>
      <c r="E15" s="48">
        <f t="shared" si="9"/>
        <v>0</v>
      </c>
      <c r="F15" s="51">
        <f>SUMIFS(入出庫記録!$H:$H,入出庫記録!$B:$B,月別在庫一覧!$C$1,入出庫記録!$C:$C,月別在庫一覧!$F$2,入出庫記録!$F:$F,月別在庫一覧!$A15)</f>
        <v>0</v>
      </c>
      <c r="G15" s="52">
        <f>SUMIFS(入出庫記録!$I:$I,入出庫記録!$B:$B,月別在庫一覧!$C$1,入出庫記録!$C:$C,月別在庫一覧!$F$2,入出庫記録!$F:$F,月別在庫一覧!$A15)</f>
        <v>0</v>
      </c>
      <c r="H15" s="48">
        <f t="shared" si="10"/>
        <v>0</v>
      </c>
      <c r="I15" s="51">
        <f>SUMIFS(入出庫記録!$H:$H,入出庫記録!$B:$B,月別在庫一覧!$C$1,入出庫記録!$C:$C,月別在庫一覧!$I$2,入出庫記録!$F:$F,月別在庫一覧!$A15)</f>
        <v>0</v>
      </c>
      <c r="J15" s="52">
        <f>SUMIFS(入出庫記録!$I:$I,入出庫記録!$B:$B,月別在庫一覧!$C$1,入出庫記録!$C:$C,月別在庫一覧!$I$2,入出庫記録!$F:$F,月別在庫一覧!$A15)</f>
        <v>0</v>
      </c>
      <c r="K15" s="48">
        <f t="shared" si="11"/>
        <v>0</v>
      </c>
      <c r="L15" s="51">
        <f>SUMIFS(入出庫記録!$H:$H,入出庫記録!$B:$B,月別在庫一覧!$C$1,入出庫記録!$C:$C,月別在庫一覧!$L$2,入出庫記録!$F:$F,月別在庫一覧!$A15)</f>
        <v>0</v>
      </c>
      <c r="M15" s="52">
        <f>SUMIFS(入出庫記録!$I:$I,入出庫記録!$B:$B,月別在庫一覧!$C$1,入出庫記録!$C:$C,月別在庫一覧!$L$2,入出庫記録!$F:$F,月別在庫一覧!$A15)</f>
        <v>0</v>
      </c>
      <c r="N15" s="48">
        <f t="shared" si="0"/>
        <v>0</v>
      </c>
      <c r="O15" s="51">
        <f>SUMIFS(入出庫記録!$H:$H,入出庫記録!$B:$B,月別在庫一覧!$C$1,入出庫記録!$C:$C,月別在庫一覧!$O$2,入出庫記録!$F:$F,月別在庫一覧!$A15)</f>
        <v>0</v>
      </c>
      <c r="P15" s="52">
        <f>SUMIFS(入出庫記録!$I:$I,入出庫記録!$B:$B,月別在庫一覧!$C$1,入出庫記録!$C:$C,月別在庫一覧!$O$2,入出庫記録!$F:$F,月別在庫一覧!$A15)</f>
        <v>0</v>
      </c>
      <c r="Q15" s="48">
        <f t="shared" si="1"/>
        <v>0</v>
      </c>
      <c r="R15" s="51">
        <f>SUMIFS(入出庫記録!$H:$H,入出庫記録!$B:$B,月別在庫一覧!$C$1,入出庫記録!$C:$C,月別在庫一覧!$R$2,入出庫記録!$F:$F,月別在庫一覧!$A15)</f>
        <v>0</v>
      </c>
      <c r="S15" s="52">
        <f>SUMIFS(入出庫記録!$I:$I,入出庫記録!$B:$B,月別在庫一覧!$C$1,入出庫記録!$C:$C,月別在庫一覧!$R$2,入出庫記録!$F:$F,月別在庫一覧!$A15)</f>
        <v>0</v>
      </c>
      <c r="T15" s="48">
        <f t="shared" si="2"/>
        <v>0</v>
      </c>
      <c r="U15" s="51">
        <f>SUMIFS(入出庫記録!$H:$H,入出庫記録!$B:$B,月別在庫一覧!$C$1,入出庫記録!$C:$C,月別在庫一覧!$U$2,入出庫記録!$F:$F,月別在庫一覧!$A15)</f>
        <v>0</v>
      </c>
      <c r="V15" s="52">
        <f>SUMIFS(入出庫記録!$I:$I,入出庫記録!$B:$B,月別在庫一覧!$C$1,入出庫記録!$C:$C,月別在庫一覧!$U$2,入出庫記録!$F:$F,月別在庫一覧!$A15)</f>
        <v>0</v>
      </c>
      <c r="W15" s="48">
        <f t="shared" si="3"/>
        <v>0</v>
      </c>
      <c r="X15" s="51">
        <f>SUMIFS(入出庫記録!$H:$H,入出庫記録!$B:$B,月別在庫一覧!$C$1,入出庫記録!$C:$C,月別在庫一覧!$X$2,入出庫記録!$F:$F,月別在庫一覧!$A15)</f>
        <v>0</v>
      </c>
      <c r="Y15" s="52">
        <f>SUMIFS(入出庫記録!$I:$I,入出庫記録!$B:$B,月別在庫一覧!$C$1,入出庫記録!$C:$C,月別在庫一覧!$X$2,入出庫記録!$F:$F,月別在庫一覧!$A15)</f>
        <v>0</v>
      </c>
      <c r="Z15" s="48">
        <f t="shared" si="4"/>
        <v>0</v>
      </c>
      <c r="AA15" s="51">
        <f>SUMIFS(入出庫記録!$H:$H,入出庫記録!$B:$B,月別在庫一覧!$C$1,入出庫記録!$C:$C,月別在庫一覧!$AA$2,入出庫記録!$F:$F,月別在庫一覧!$A15)</f>
        <v>0</v>
      </c>
      <c r="AB15" s="52">
        <f>SUMIFS(入出庫記録!$I:$I,入出庫記録!$B:$B,月別在庫一覧!$C$1,入出庫記録!$C:$C,月別在庫一覧!$AA$2,入出庫記録!$F:$F,月別在庫一覧!$A15)</f>
        <v>0</v>
      </c>
      <c r="AC15" s="48">
        <f t="shared" si="5"/>
        <v>0</v>
      </c>
      <c r="AD15" s="51">
        <f>SUMIFS(入出庫記録!$H:$H,入出庫記録!$B:$B,月別在庫一覧!$C$1,入出庫記録!$C:$C,月別在庫一覧!$AD$2,入出庫記録!$F:$F,月別在庫一覧!$A15)</f>
        <v>0</v>
      </c>
      <c r="AE15" s="52">
        <f>SUMIFS(入出庫記録!$I:$I,入出庫記録!$B:$B,月別在庫一覧!$C$1,入出庫記録!$C:$C,月別在庫一覧!$AD$2,入出庫記録!$F:$F,月別在庫一覧!$A15)</f>
        <v>0</v>
      </c>
      <c r="AF15" s="48">
        <f t="shared" si="6"/>
        <v>0</v>
      </c>
      <c r="AG15" s="51">
        <f>SUMIFS(入出庫記録!$H:$H,入出庫記録!$B:$B,月別在庫一覧!$C$1,入出庫記録!$C:$C,月別在庫一覧!$AG$2,入出庫記録!$F:$F,月別在庫一覧!$A15)</f>
        <v>0</v>
      </c>
      <c r="AH15" s="52">
        <f>SUMIFS(入出庫記録!$I:$I,入出庫記録!$B:$B,月別在庫一覧!$C$1,入出庫記録!$C:$C,月別在庫一覧!$AG$2,入出庫記録!$F:$F,月別在庫一覧!$A15)</f>
        <v>0</v>
      </c>
      <c r="AI15" s="48">
        <f t="shared" si="7"/>
        <v>0</v>
      </c>
      <c r="AJ15" s="51">
        <f>SUMIFS(入出庫記録!$H:$H,入出庫記録!$B:$B,月別在庫一覧!$C$1,入出庫記録!$C:$C,月別在庫一覧!$AJ$2,入出庫記録!$F:$F,月別在庫一覧!$A15)</f>
        <v>0</v>
      </c>
      <c r="AK15" s="52">
        <f>SUMIFS(入出庫記録!$I:$I,入出庫記録!$B:$B,月別在庫一覧!$C$1,入出庫記録!$C:$C,月別在庫一覧!$AJ$2,入出庫記録!$F:$F,月別在庫一覧!$A15)</f>
        <v>0</v>
      </c>
      <c r="AL15" s="48">
        <f t="shared" si="8"/>
        <v>0</v>
      </c>
    </row>
    <row r="16" spans="1:38" ht="18.75" customHeight="1">
      <c r="A16" s="102" t="str">
        <f>IF(設定!B17="","",設定!B17)</f>
        <v>113</v>
      </c>
      <c r="B16" s="103" t="str">
        <f>IF(設定!C17="","",設定!C17)</f>
        <v/>
      </c>
      <c r="C16" s="43">
        <f>SUMIFS(入出庫記録!$H:$H,入出庫記録!$B:$B,月別在庫一覧!$C$1,入出庫記録!$C:$C,月別在庫一覧!$C$2,入出庫記録!$F:$F,月別在庫一覧!$A16)</f>
        <v>0</v>
      </c>
      <c r="D16" s="46">
        <f>SUMIFS(入出庫記録!$I:$I,入出庫記録!$B:$B,月別在庫一覧!$C$1,入出庫記録!$C:$C,月別在庫一覧!$C$2,入出庫記録!$F:$F,月別在庫一覧!$A16)</f>
        <v>0</v>
      </c>
      <c r="E16" s="48">
        <f t="shared" si="9"/>
        <v>0</v>
      </c>
      <c r="F16" s="51">
        <f>SUMIFS(入出庫記録!$H:$H,入出庫記録!$B:$B,月別在庫一覧!$C$1,入出庫記録!$C:$C,月別在庫一覧!$F$2,入出庫記録!$F:$F,月別在庫一覧!$A16)</f>
        <v>0</v>
      </c>
      <c r="G16" s="52">
        <f>SUMIFS(入出庫記録!$I:$I,入出庫記録!$B:$B,月別在庫一覧!$C$1,入出庫記録!$C:$C,月別在庫一覧!$F$2,入出庫記録!$F:$F,月別在庫一覧!$A16)</f>
        <v>0</v>
      </c>
      <c r="H16" s="48">
        <f t="shared" si="10"/>
        <v>0</v>
      </c>
      <c r="I16" s="51">
        <f>SUMIFS(入出庫記録!$H:$H,入出庫記録!$B:$B,月別在庫一覧!$C$1,入出庫記録!$C:$C,月別在庫一覧!$I$2,入出庫記録!$F:$F,月別在庫一覧!$A16)</f>
        <v>0</v>
      </c>
      <c r="J16" s="52">
        <f>SUMIFS(入出庫記録!$I:$I,入出庫記録!$B:$B,月別在庫一覧!$C$1,入出庫記録!$C:$C,月別在庫一覧!$I$2,入出庫記録!$F:$F,月別在庫一覧!$A16)</f>
        <v>0</v>
      </c>
      <c r="K16" s="48">
        <f t="shared" si="11"/>
        <v>0</v>
      </c>
      <c r="L16" s="51">
        <f>SUMIFS(入出庫記録!$H:$H,入出庫記録!$B:$B,月別在庫一覧!$C$1,入出庫記録!$C:$C,月別在庫一覧!$L$2,入出庫記録!$F:$F,月別在庫一覧!$A16)</f>
        <v>0</v>
      </c>
      <c r="M16" s="52">
        <f>SUMIFS(入出庫記録!$I:$I,入出庫記録!$B:$B,月別在庫一覧!$C$1,入出庫記録!$C:$C,月別在庫一覧!$L$2,入出庫記録!$F:$F,月別在庫一覧!$A16)</f>
        <v>0</v>
      </c>
      <c r="N16" s="48">
        <f t="shared" si="0"/>
        <v>0</v>
      </c>
      <c r="O16" s="51">
        <f>SUMIFS(入出庫記録!$H:$H,入出庫記録!$B:$B,月別在庫一覧!$C$1,入出庫記録!$C:$C,月別在庫一覧!$O$2,入出庫記録!$F:$F,月別在庫一覧!$A16)</f>
        <v>0</v>
      </c>
      <c r="P16" s="52">
        <f>SUMIFS(入出庫記録!$I:$I,入出庫記録!$B:$B,月別在庫一覧!$C$1,入出庫記録!$C:$C,月別在庫一覧!$O$2,入出庫記録!$F:$F,月別在庫一覧!$A16)</f>
        <v>0</v>
      </c>
      <c r="Q16" s="48">
        <f t="shared" si="1"/>
        <v>0</v>
      </c>
      <c r="R16" s="51">
        <f>SUMIFS(入出庫記録!$H:$H,入出庫記録!$B:$B,月別在庫一覧!$C$1,入出庫記録!$C:$C,月別在庫一覧!$R$2,入出庫記録!$F:$F,月別在庫一覧!$A16)</f>
        <v>0</v>
      </c>
      <c r="S16" s="52">
        <f>SUMIFS(入出庫記録!$I:$I,入出庫記録!$B:$B,月別在庫一覧!$C$1,入出庫記録!$C:$C,月別在庫一覧!$R$2,入出庫記録!$F:$F,月別在庫一覧!$A16)</f>
        <v>0</v>
      </c>
      <c r="T16" s="48">
        <f t="shared" si="2"/>
        <v>0</v>
      </c>
      <c r="U16" s="51">
        <f>SUMIFS(入出庫記録!$H:$H,入出庫記録!$B:$B,月別在庫一覧!$C$1,入出庫記録!$C:$C,月別在庫一覧!$U$2,入出庫記録!$F:$F,月別在庫一覧!$A16)</f>
        <v>0</v>
      </c>
      <c r="V16" s="52">
        <f>SUMIFS(入出庫記録!$I:$I,入出庫記録!$B:$B,月別在庫一覧!$C$1,入出庫記録!$C:$C,月別在庫一覧!$U$2,入出庫記録!$F:$F,月別在庫一覧!$A16)</f>
        <v>0</v>
      </c>
      <c r="W16" s="48">
        <f t="shared" si="3"/>
        <v>0</v>
      </c>
      <c r="X16" s="51">
        <f>SUMIFS(入出庫記録!$H:$H,入出庫記録!$B:$B,月別在庫一覧!$C$1,入出庫記録!$C:$C,月別在庫一覧!$X$2,入出庫記録!$F:$F,月別在庫一覧!$A16)</f>
        <v>0</v>
      </c>
      <c r="Y16" s="52">
        <f>SUMIFS(入出庫記録!$I:$I,入出庫記録!$B:$B,月別在庫一覧!$C$1,入出庫記録!$C:$C,月別在庫一覧!$X$2,入出庫記録!$F:$F,月別在庫一覧!$A16)</f>
        <v>0</v>
      </c>
      <c r="Z16" s="48">
        <f t="shared" si="4"/>
        <v>0</v>
      </c>
      <c r="AA16" s="51">
        <f>SUMIFS(入出庫記録!$H:$H,入出庫記録!$B:$B,月別在庫一覧!$C$1,入出庫記録!$C:$C,月別在庫一覧!$AA$2,入出庫記録!$F:$F,月別在庫一覧!$A16)</f>
        <v>0</v>
      </c>
      <c r="AB16" s="52">
        <f>SUMIFS(入出庫記録!$I:$I,入出庫記録!$B:$B,月別在庫一覧!$C$1,入出庫記録!$C:$C,月別在庫一覧!$AA$2,入出庫記録!$F:$F,月別在庫一覧!$A16)</f>
        <v>0</v>
      </c>
      <c r="AC16" s="48">
        <f t="shared" si="5"/>
        <v>0</v>
      </c>
      <c r="AD16" s="51">
        <f>SUMIFS(入出庫記録!$H:$H,入出庫記録!$B:$B,月別在庫一覧!$C$1,入出庫記録!$C:$C,月別在庫一覧!$AD$2,入出庫記録!$F:$F,月別在庫一覧!$A16)</f>
        <v>0</v>
      </c>
      <c r="AE16" s="52">
        <f>SUMIFS(入出庫記録!$I:$I,入出庫記録!$B:$B,月別在庫一覧!$C$1,入出庫記録!$C:$C,月別在庫一覧!$AD$2,入出庫記録!$F:$F,月別在庫一覧!$A16)</f>
        <v>0</v>
      </c>
      <c r="AF16" s="48">
        <f t="shared" si="6"/>
        <v>0</v>
      </c>
      <c r="AG16" s="51">
        <f>SUMIFS(入出庫記録!$H:$H,入出庫記録!$B:$B,月別在庫一覧!$C$1,入出庫記録!$C:$C,月別在庫一覧!$AG$2,入出庫記録!$F:$F,月別在庫一覧!$A16)</f>
        <v>0</v>
      </c>
      <c r="AH16" s="52">
        <f>SUMIFS(入出庫記録!$I:$I,入出庫記録!$B:$B,月別在庫一覧!$C$1,入出庫記録!$C:$C,月別在庫一覧!$AG$2,入出庫記録!$F:$F,月別在庫一覧!$A16)</f>
        <v>0</v>
      </c>
      <c r="AI16" s="48">
        <f t="shared" si="7"/>
        <v>0</v>
      </c>
      <c r="AJ16" s="51">
        <f>SUMIFS(入出庫記録!$H:$H,入出庫記録!$B:$B,月別在庫一覧!$C$1,入出庫記録!$C:$C,月別在庫一覧!$AJ$2,入出庫記録!$F:$F,月別在庫一覧!$A16)</f>
        <v>0</v>
      </c>
      <c r="AK16" s="52">
        <f>SUMIFS(入出庫記録!$I:$I,入出庫記録!$B:$B,月別在庫一覧!$C$1,入出庫記録!$C:$C,月別在庫一覧!$AJ$2,入出庫記録!$F:$F,月別在庫一覧!$A16)</f>
        <v>0</v>
      </c>
      <c r="AL16" s="48">
        <f t="shared" si="8"/>
        <v>0</v>
      </c>
    </row>
    <row r="17" spans="1:38" ht="18.75" customHeight="1">
      <c r="A17" s="102" t="str">
        <f>IF(設定!B18="","",設定!B18)</f>
        <v>114</v>
      </c>
      <c r="B17" s="103" t="str">
        <f>IF(設定!C18="","",設定!C18)</f>
        <v/>
      </c>
      <c r="C17" s="43">
        <f>SUMIFS(入出庫記録!$H:$H,入出庫記録!$B:$B,月別在庫一覧!$C$1,入出庫記録!$C:$C,月別在庫一覧!$C$2,入出庫記録!$F:$F,月別在庫一覧!$A17)</f>
        <v>0</v>
      </c>
      <c r="D17" s="46">
        <f>SUMIFS(入出庫記録!$I:$I,入出庫記録!$B:$B,月別在庫一覧!$C$1,入出庫記録!$C:$C,月別在庫一覧!$C$2,入出庫記録!$F:$F,月別在庫一覧!$A17)</f>
        <v>0</v>
      </c>
      <c r="E17" s="48">
        <f t="shared" si="9"/>
        <v>0</v>
      </c>
      <c r="F17" s="51">
        <f>SUMIFS(入出庫記録!$H:$H,入出庫記録!$B:$B,月別在庫一覧!$C$1,入出庫記録!$C:$C,月別在庫一覧!$F$2,入出庫記録!$F:$F,月別在庫一覧!$A17)</f>
        <v>0</v>
      </c>
      <c r="G17" s="52">
        <f>SUMIFS(入出庫記録!$I:$I,入出庫記録!$B:$B,月別在庫一覧!$C$1,入出庫記録!$C:$C,月別在庫一覧!$F$2,入出庫記録!$F:$F,月別在庫一覧!$A17)</f>
        <v>0</v>
      </c>
      <c r="H17" s="48">
        <f t="shared" si="10"/>
        <v>0</v>
      </c>
      <c r="I17" s="51">
        <f>SUMIFS(入出庫記録!$H:$H,入出庫記録!$B:$B,月別在庫一覧!$C$1,入出庫記録!$C:$C,月別在庫一覧!$I$2,入出庫記録!$F:$F,月別在庫一覧!$A17)</f>
        <v>0</v>
      </c>
      <c r="J17" s="52">
        <f>SUMIFS(入出庫記録!$I:$I,入出庫記録!$B:$B,月別在庫一覧!$C$1,入出庫記録!$C:$C,月別在庫一覧!$I$2,入出庫記録!$F:$F,月別在庫一覧!$A17)</f>
        <v>0</v>
      </c>
      <c r="K17" s="48">
        <f t="shared" si="11"/>
        <v>0</v>
      </c>
      <c r="L17" s="51">
        <f>SUMIFS(入出庫記録!$H:$H,入出庫記録!$B:$B,月別在庫一覧!$C$1,入出庫記録!$C:$C,月別在庫一覧!$L$2,入出庫記録!$F:$F,月別在庫一覧!$A17)</f>
        <v>0</v>
      </c>
      <c r="M17" s="52">
        <f>SUMIFS(入出庫記録!$I:$I,入出庫記録!$B:$B,月別在庫一覧!$C$1,入出庫記録!$C:$C,月別在庫一覧!$L$2,入出庫記録!$F:$F,月別在庫一覧!$A17)</f>
        <v>0</v>
      </c>
      <c r="N17" s="48">
        <f t="shared" si="0"/>
        <v>0</v>
      </c>
      <c r="O17" s="51">
        <f>SUMIFS(入出庫記録!$H:$H,入出庫記録!$B:$B,月別在庫一覧!$C$1,入出庫記録!$C:$C,月別在庫一覧!$O$2,入出庫記録!$F:$F,月別在庫一覧!$A17)</f>
        <v>0</v>
      </c>
      <c r="P17" s="52">
        <f>SUMIFS(入出庫記録!$I:$I,入出庫記録!$B:$B,月別在庫一覧!$C$1,入出庫記録!$C:$C,月別在庫一覧!$O$2,入出庫記録!$F:$F,月別在庫一覧!$A17)</f>
        <v>0</v>
      </c>
      <c r="Q17" s="48">
        <f t="shared" si="1"/>
        <v>0</v>
      </c>
      <c r="R17" s="51">
        <f>SUMIFS(入出庫記録!$H:$H,入出庫記録!$B:$B,月別在庫一覧!$C$1,入出庫記録!$C:$C,月別在庫一覧!$R$2,入出庫記録!$F:$F,月別在庫一覧!$A17)</f>
        <v>0</v>
      </c>
      <c r="S17" s="52">
        <f>SUMIFS(入出庫記録!$I:$I,入出庫記録!$B:$B,月別在庫一覧!$C$1,入出庫記録!$C:$C,月別在庫一覧!$R$2,入出庫記録!$F:$F,月別在庫一覧!$A17)</f>
        <v>0</v>
      </c>
      <c r="T17" s="48">
        <f t="shared" si="2"/>
        <v>0</v>
      </c>
      <c r="U17" s="51">
        <f>SUMIFS(入出庫記録!$H:$H,入出庫記録!$B:$B,月別在庫一覧!$C$1,入出庫記録!$C:$C,月別在庫一覧!$U$2,入出庫記録!$F:$F,月別在庫一覧!$A17)</f>
        <v>0</v>
      </c>
      <c r="V17" s="52">
        <f>SUMIFS(入出庫記録!$I:$I,入出庫記録!$B:$B,月別在庫一覧!$C$1,入出庫記録!$C:$C,月別在庫一覧!$U$2,入出庫記録!$F:$F,月別在庫一覧!$A17)</f>
        <v>0</v>
      </c>
      <c r="W17" s="48">
        <f t="shared" si="3"/>
        <v>0</v>
      </c>
      <c r="X17" s="51">
        <f>SUMIFS(入出庫記録!$H:$H,入出庫記録!$B:$B,月別在庫一覧!$C$1,入出庫記録!$C:$C,月別在庫一覧!$X$2,入出庫記録!$F:$F,月別在庫一覧!$A17)</f>
        <v>0</v>
      </c>
      <c r="Y17" s="52">
        <f>SUMIFS(入出庫記録!$I:$I,入出庫記録!$B:$B,月別在庫一覧!$C$1,入出庫記録!$C:$C,月別在庫一覧!$X$2,入出庫記録!$F:$F,月別在庫一覧!$A17)</f>
        <v>0</v>
      </c>
      <c r="Z17" s="48">
        <f t="shared" si="4"/>
        <v>0</v>
      </c>
      <c r="AA17" s="51">
        <f>SUMIFS(入出庫記録!$H:$H,入出庫記録!$B:$B,月別在庫一覧!$C$1,入出庫記録!$C:$C,月別在庫一覧!$AA$2,入出庫記録!$F:$F,月別在庫一覧!$A17)</f>
        <v>0</v>
      </c>
      <c r="AB17" s="52">
        <f>SUMIFS(入出庫記録!$I:$I,入出庫記録!$B:$B,月別在庫一覧!$C$1,入出庫記録!$C:$C,月別在庫一覧!$AA$2,入出庫記録!$F:$F,月別在庫一覧!$A17)</f>
        <v>0</v>
      </c>
      <c r="AC17" s="48">
        <f t="shared" si="5"/>
        <v>0</v>
      </c>
      <c r="AD17" s="51">
        <f>SUMIFS(入出庫記録!$H:$H,入出庫記録!$B:$B,月別在庫一覧!$C$1,入出庫記録!$C:$C,月別在庫一覧!$AD$2,入出庫記録!$F:$F,月別在庫一覧!$A17)</f>
        <v>0</v>
      </c>
      <c r="AE17" s="52">
        <f>SUMIFS(入出庫記録!$I:$I,入出庫記録!$B:$B,月別在庫一覧!$C$1,入出庫記録!$C:$C,月別在庫一覧!$AD$2,入出庫記録!$F:$F,月別在庫一覧!$A17)</f>
        <v>0</v>
      </c>
      <c r="AF17" s="48">
        <f t="shared" si="6"/>
        <v>0</v>
      </c>
      <c r="AG17" s="51">
        <f>SUMIFS(入出庫記録!$H:$H,入出庫記録!$B:$B,月別在庫一覧!$C$1,入出庫記録!$C:$C,月別在庫一覧!$AG$2,入出庫記録!$F:$F,月別在庫一覧!$A17)</f>
        <v>0</v>
      </c>
      <c r="AH17" s="52">
        <f>SUMIFS(入出庫記録!$I:$I,入出庫記録!$B:$B,月別在庫一覧!$C$1,入出庫記録!$C:$C,月別在庫一覧!$AG$2,入出庫記録!$F:$F,月別在庫一覧!$A17)</f>
        <v>0</v>
      </c>
      <c r="AI17" s="48">
        <f t="shared" si="7"/>
        <v>0</v>
      </c>
      <c r="AJ17" s="51">
        <f>SUMIFS(入出庫記録!$H:$H,入出庫記録!$B:$B,月別在庫一覧!$C$1,入出庫記録!$C:$C,月別在庫一覧!$AJ$2,入出庫記録!$F:$F,月別在庫一覧!$A17)</f>
        <v>0</v>
      </c>
      <c r="AK17" s="52">
        <f>SUMIFS(入出庫記録!$I:$I,入出庫記録!$B:$B,月別在庫一覧!$C$1,入出庫記録!$C:$C,月別在庫一覧!$AJ$2,入出庫記録!$F:$F,月別在庫一覧!$A17)</f>
        <v>0</v>
      </c>
      <c r="AL17" s="48">
        <f t="shared" si="8"/>
        <v>0</v>
      </c>
    </row>
    <row r="18" spans="1:38" ht="18.75" customHeight="1">
      <c r="A18" s="102" t="str">
        <f>IF(設定!B19="","",設定!B19)</f>
        <v>115</v>
      </c>
      <c r="B18" s="103" t="str">
        <f>IF(設定!C19="","",設定!C19)</f>
        <v/>
      </c>
      <c r="C18" s="43">
        <f>SUMIFS(入出庫記録!$H:$H,入出庫記録!$B:$B,月別在庫一覧!$C$1,入出庫記録!$C:$C,月別在庫一覧!$C$2,入出庫記録!$F:$F,月別在庫一覧!$A18)</f>
        <v>0</v>
      </c>
      <c r="D18" s="46">
        <f>SUMIFS(入出庫記録!$I:$I,入出庫記録!$B:$B,月別在庫一覧!$C$1,入出庫記録!$C:$C,月別在庫一覧!$C$2,入出庫記録!$F:$F,月別在庫一覧!$A18)</f>
        <v>0</v>
      </c>
      <c r="E18" s="48">
        <f t="shared" si="9"/>
        <v>0</v>
      </c>
      <c r="F18" s="51">
        <f>SUMIFS(入出庫記録!$H:$H,入出庫記録!$B:$B,月別在庫一覧!$C$1,入出庫記録!$C:$C,月別在庫一覧!$F$2,入出庫記録!$F:$F,月別在庫一覧!$A18)</f>
        <v>0</v>
      </c>
      <c r="G18" s="52">
        <f>SUMIFS(入出庫記録!$I:$I,入出庫記録!$B:$B,月別在庫一覧!$C$1,入出庫記録!$C:$C,月別在庫一覧!$F$2,入出庫記録!$F:$F,月別在庫一覧!$A18)</f>
        <v>0</v>
      </c>
      <c r="H18" s="48">
        <f t="shared" si="10"/>
        <v>0</v>
      </c>
      <c r="I18" s="51">
        <f>SUMIFS(入出庫記録!$H:$H,入出庫記録!$B:$B,月別在庫一覧!$C$1,入出庫記録!$C:$C,月別在庫一覧!$I$2,入出庫記録!$F:$F,月別在庫一覧!$A18)</f>
        <v>0</v>
      </c>
      <c r="J18" s="52">
        <f>SUMIFS(入出庫記録!$I:$I,入出庫記録!$B:$B,月別在庫一覧!$C$1,入出庫記録!$C:$C,月別在庫一覧!$I$2,入出庫記録!$F:$F,月別在庫一覧!$A18)</f>
        <v>0</v>
      </c>
      <c r="K18" s="48">
        <f t="shared" si="11"/>
        <v>0</v>
      </c>
      <c r="L18" s="51">
        <f>SUMIFS(入出庫記録!$H:$H,入出庫記録!$B:$B,月別在庫一覧!$C$1,入出庫記録!$C:$C,月別在庫一覧!$L$2,入出庫記録!$F:$F,月別在庫一覧!$A18)</f>
        <v>0</v>
      </c>
      <c r="M18" s="52">
        <f>SUMIFS(入出庫記録!$I:$I,入出庫記録!$B:$B,月別在庫一覧!$C$1,入出庫記録!$C:$C,月別在庫一覧!$L$2,入出庫記録!$F:$F,月別在庫一覧!$A18)</f>
        <v>0</v>
      </c>
      <c r="N18" s="48">
        <f t="shared" si="0"/>
        <v>0</v>
      </c>
      <c r="O18" s="51">
        <f>SUMIFS(入出庫記録!$H:$H,入出庫記録!$B:$B,月別在庫一覧!$C$1,入出庫記録!$C:$C,月別在庫一覧!$O$2,入出庫記録!$F:$F,月別在庫一覧!$A18)</f>
        <v>0</v>
      </c>
      <c r="P18" s="52">
        <f>SUMIFS(入出庫記録!$I:$I,入出庫記録!$B:$B,月別在庫一覧!$C$1,入出庫記録!$C:$C,月別在庫一覧!$O$2,入出庫記録!$F:$F,月別在庫一覧!$A18)</f>
        <v>0</v>
      </c>
      <c r="Q18" s="48">
        <f t="shared" si="1"/>
        <v>0</v>
      </c>
      <c r="R18" s="51">
        <f>SUMIFS(入出庫記録!$H:$H,入出庫記録!$B:$B,月別在庫一覧!$C$1,入出庫記録!$C:$C,月別在庫一覧!$R$2,入出庫記録!$F:$F,月別在庫一覧!$A18)</f>
        <v>0</v>
      </c>
      <c r="S18" s="52">
        <f>SUMIFS(入出庫記録!$I:$I,入出庫記録!$B:$B,月別在庫一覧!$C$1,入出庫記録!$C:$C,月別在庫一覧!$R$2,入出庫記録!$F:$F,月別在庫一覧!$A18)</f>
        <v>0</v>
      </c>
      <c r="T18" s="48">
        <f t="shared" si="2"/>
        <v>0</v>
      </c>
      <c r="U18" s="51">
        <f>SUMIFS(入出庫記録!$H:$H,入出庫記録!$B:$B,月別在庫一覧!$C$1,入出庫記録!$C:$C,月別在庫一覧!$U$2,入出庫記録!$F:$F,月別在庫一覧!$A18)</f>
        <v>0</v>
      </c>
      <c r="V18" s="52">
        <f>SUMIFS(入出庫記録!$I:$I,入出庫記録!$B:$B,月別在庫一覧!$C$1,入出庫記録!$C:$C,月別在庫一覧!$U$2,入出庫記録!$F:$F,月別在庫一覧!$A18)</f>
        <v>0</v>
      </c>
      <c r="W18" s="48">
        <f t="shared" si="3"/>
        <v>0</v>
      </c>
      <c r="X18" s="51">
        <f>SUMIFS(入出庫記録!$H:$H,入出庫記録!$B:$B,月別在庫一覧!$C$1,入出庫記録!$C:$C,月別在庫一覧!$X$2,入出庫記録!$F:$F,月別在庫一覧!$A18)</f>
        <v>0</v>
      </c>
      <c r="Y18" s="52">
        <f>SUMIFS(入出庫記録!$I:$I,入出庫記録!$B:$B,月別在庫一覧!$C$1,入出庫記録!$C:$C,月別在庫一覧!$X$2,入出庫記録!$F:$F,月別在庫一覧!$A18)</f>
        <v>0</v>
      </c>
      <c r="Z18" s="48">
        <f t="shared" si="4"/>
        <v>0</v>
      </c>
      <c r="AA18" s="51">
        <f>SUMIFS(入出庫記録!$H:$H,入出庫記録!$B:$B,月別在庫一覧!$C$1,入出庫記録!$C:$C,月別在庫一覧!$AA$2,入出庫記録!$F:$F,月別在庫一覧!$A18)</f>
        <v>0</v>
      </c>
      <c r="AB18" s="52">
        <f>SUMIFS(入出庫記録!$I:$I,入出庫記録!$B:$B,月別在庫一覧!$C$1,入出庫記録!$C:$C,月別在庫一覧!$AA$2,入出庫記録!$F:$F,月別在庫一覧!$A18)</f>
        <v>0</v>
      </c>
      <c r="AC18" s="48">
        <f t="shared" si="5"/>
        <v>0</v>
      </c>
      <c r="AD18" s="51">
        <f>SUMIFS(入出庫記録!$H:$H,入出庫記録!$B:$B,月別在庫一覧!$C$1,入出庫記録!$C:$C,月別在庫一覧!$AD$2,入出庫記録!$F:$F,月別在庫一覧!$A18)</f>
        <v>0</v>
      </c>
      <c r="AE18" s="52">
        <f>SUMIFS(入出庫記録!$I:$I,入出庫記録!$B:$B,月別在庫一覧!$C$1,入出庫記録!$C:$C,月別在庫一覧!$AD$2,入出庫記録!$F:$F,月別在庫一覧!$A18)</f>
        <v>0</v>
      </c>
      <c r="AF18" s="48">
        <f t="shared" si="6"/>
        <v>0</v>
      </c>
      <c r="AG18" s="51">
        <f>SUMIFS(入出庫記録!$H:$H,入出庫記録!$B:$B,月別在庫一覧!$C$1,入出庫記録!$C:$C,月別在庫一覧!$AG$2,入出庫記録!$F:$F,月別在庫一覧!$A18)</f>
        <v>0</v>
      </c>
      <c r="AH18" s="52">
        <f>SUMIFS(入出庫記録!$I:$I,入出庫記録!$B:$B,月別在庫一覧!$C$1,入出庫記録!$C:$C,月別在庫一覧!$AG$2,入出庫記録!$F:$F,月別在庫一覧!$A18)</f>
        <v>0</v>
      </c>
      <c r="AI18" s="48">
        <f t="shared" si="7"/>
        <v>0</v>
      </c>
      <c r="AJ18" s="51">
        <f>SUMIFS(入出庫記録!$H:$H,入出庫記録!$B:$B,月別在庫一覧!$C$1,入出庫記録!$C:$C,月別在庫一覧!$AJ$2,入出庫記録!$F:$F,月別在庫一覧!$A18)</f>
        <v>0</v>
      </c>
      <c r="AK18" s="52">
        <f>SUMIFS(入出庫記録!$I:$I,入出庫記録!$B:$B,月別在庫一覧!$C$1,入出庫記録!$C:$C,月別在庫一覧!$AJ$2,入出庫記録!$F:$F,月別在庫一覧!$A18)</f>
        <v>0</v>
      </c>
      <c r="AL18" s="48">
        <f t="shared" si="8"/>
        <v>0</v>
      </c>
    </row>
    <row r="19" spans="1:38" ht="18.75" customHeight="1">
      <c r="A19" s="102" t="str">
        <f>IF(設定!B20="","",設定!B20)</f>
        <v>116</v>
      </c>
      <c r="B19" s="103" t="str">
        <f>IF(設定!C20="","",設定!C20)</f>
        <v/>
      </c>
      <c r="C19" s="43">
        <f>SUMIFS(入出庫記録!$H:$H,入出庫記録!$B:$B,月別在庫一覧!$C$1,入出庫記録!$C:$C,月別在庫一覧!$C$2,入出庫記録!$F:$F,月別在庫一覧!$A19)</f>
        <v>0</v>
      </c>
      <c r="D19" s="46">
        <f>SUMIFS(入出庫記録!$I:$I,入出庫記録!$B:$B,月別在庫一覧!$C$1,入出庫記録!$C:$C,月別在庫一覧!$C$2,入出庫記録!$F:$F,月別在庫一覧!$A19)</f>
        <v>0</v>
      </c>
      <c r="E19" s="48">
        <f t="shared" si="9"/>
        <v>0</v>
      </c>
      <c r="F19" s="51">
        <f>SUMIFS(入出庫記録!$H:$H,入出庫記録!$B:$B,月別在庫一覧!$C$1,入出庫記録!$C:$C,月別在庫一覧!$F$2,入出庫記録!$F:$F,月別在庫一覧!$A19)</f>
        <v>0</v>
      </c>
      <c r="G19" s="52">
        <f>SUMIFS(入出庫記録!$I:$I,入出庫記録!$B:$B,月別在庫一覧!$C$1,入出庫記録!$C:$C,月別在庫一覧!$F$2,入出庫記録!$F:$F,月別在庫一覧!$A19)</f>
        <v>0</v>
      </c>
      <c r="H19" s="48">
        <f t="shared" si="10"/>
        <v>0</v>
      </c>
      <c r="I19" s="51">
        <f>SUMIFS(入出庫記録!$H:$H,入出庫記録!$B:$B,月別在庫一覧!$C$1,入出庫記録!$C:$C,月別在庫一覧!$I$2,入出庫記録!$F:$F,月別在庫一覧!$A19)</f>
        <v>0</v>
      </c>
      <c r="J19" s="52">
        <f>SUMIFS(入出庫記録!$I:$I,入出庫記録!$B:$B,月別在庫一覧!$C$1,入出庫記録!$C:$C,月別在庫一覧!$I$2,入出庫記録!$F:$F,月別在庫一覧!$A19)</f>
        <v>0</v>
      </c>
      <c r="K19" s="48">
        <f t="shared" si="11"/>
        <v>0</v>
      </c>
      <c r="L19" s="51">
        <f>SUMIFS(入出庫記録!$H:$H,入出庫記録!$B:$B,月別在庫一覧!$C$1,入出庫記録!$C:$C,月別在庫一覧!$L$2,入出庫記録!$F:$F,月別在庫一覧!$A19)</f>
        <v>0</v>
      </c>
      <c r="M19" s="52">
        <f>SUMIFS(入出庫記録!$I:$I,入出庫記録!$B:$B,月別在庫一覧!$C$1,入出庫記録!$C:$C,月別在庫一覧!$L$2,入出庫記録!$F:$F,月別在庫一覧!$A19)</f>
        <v>0</v>
      </c>
      <c r="N19" s="48">
        <f t="shared" si="0"/>
        <v>0</v>
      </c>
      <c r="O19" s="51">
        <f>SUMIFS(入出庫記録!$H:$H,入出庫記録!$B:$B,月別在庫一覧!$C$1,入出庫記録!$C:$C,月別在庫一覧!$O$2,入出庫記録!$F:$F,月別在庫一覧!$A19)</f>
        <v>0</v>
      </c>
      <c r="P19" s="52">
        <f>SUMIFS(入出庫記録!$I:$I,入出庫記録!$B:$B,月別在庫一覧!$C$1,入出庫記録!$C:$C,月別在庫一覧!$O$2,入出庫記録!$F:$F,月別在庫一覧!$A19)</f>
        <v>0</v>
      </c>
      <c r="Q19" s="48">
        <f t="shared" si="1"/>
        <v>0</v>
      </c>
      <c r="R19" s="51">
        <f>SUMIFS(入出庫記録!$H:$H,入出庫記録!$B:$B,月別在庫一覧!$C$1,入出庫記録!$C:$C,月別在庫一覧!$R$2,入出庫記録!$F:$F,月別在庫一覧!$A19)</f>
        <v>0</v>
      </c>
      <c r="S19" s="52">
        <f>SUMIFS(入出庫記録!$I:$I,入出庫記録!$B:$B,月別在庫一覧!$C$1,入出庫記録!$C:$C,月別在庫一覧!$R$2,入出庫記録!$F:$F,月別在庫一覧!$A19)</f>
        <v>0</v>
      </c>
      <c r="T19" s="48">
        <f t="shared" si="2"/>
        <v>0</v>
      </c>
      <c r="U19" s="51">
        <f>SUMIFS(入出庫記録!$H:$H,入出庫記録!$B:$B,月別在庫一覧!$C$1,入出庫記録!$C:$C,月別在庫一覧!$U$2,入出庫記録!$F:$F,月別在庫一覧!$A19)</f>
        <v>0</v>
      </c>
      <c r="V19" s="52">
        <f>SUMIFS(入出庫記録!$I:$I,入出庫記録!$B:$B,月別在庫一覧!$C$1,入出庫記録!$C:$C,月別在庫一覧!$U$2,入出庫記録!$F:$F,月別在庫一覧!$A19)</f>
        <v>0</v>
      </c>
      <c r="W19" s="48">
        <f t="shared" si="3"/>
        <v>0</v>
      </c>
      <c r="X19" s="51">
        <f>SUMIFS(入出庫記録!$H:$H,入出庫記録!$B:$B,月別在庫一覧!$C$1,入出庫記録!$C:$C,月別在庫一覧!$X$2,入出庫記録!$F:$F,月別在庫一覧!$A19)</f>
        <v>0</v>
      </c>
      <c r="Y19" s="52">
        <f>SUMIFS(入出庫記録!$I:$I,入出庫記録!$B:$B,月別在庫一覧!$C$1,入出庫記録!$C:$C,月別在庫一覧!$X$2,入出庫記録!$F:$F,月別在庫一覧!$A19)</f>
        <v>0</v>
      </c>
      <c r="Z19" s="48">
        <f t="shared" si="4"/>
        <v>0</v>
      </c>
      <c r="AA19" s="51">
        <f>SUMIFS(入出庫記録!$H:$H,入出庫記録!$B:$B,月別在庫一覧!$C$1,入出庫記録!$C:$C,月別在庫一覧!$AA$2,入出庫記録!$F:$F,月別在庫一覧!$A19)</f>
        <v>0</v>
      </c>
      <c r="AB19" s="52">
        <f>SUMIFS(入出庫記録!$I:$I,入出庫記録!$B:$B,月別在庫一覧!$C$1,入出庫記録!$C:$C,月別在庫一覧!$AA$2,入出庫記録!$F:$F,月別在庫一覧!$A19)</f>
        <v>0</v>
      </c>
      <c r="AC19" s="48">
        <f t="shared" si="5"/>
        <v>0</v>
      </c>
      <c r="AD19" s="51">
        <f>SUMIFS(入出庫記録!$H:$H,入出庫記録!$B:$B,月別在庫一覧!$C$1,入出庫記録!$C:$C,月別在庫一覧!$AD$2,入出庫記録!$F:$F,月別在庫一覧!$A19)</f>
        <v>0</v>
      </c>
      <c r="AE19" s="52">
        <f>SUMIFS(入出庫記録!$I:$I,入出庫記録!$B:$B,月別在庫一覧!$C$1,入出庫記録!$C:$C,月別在庫一覧!$AD$2,入出庫記録!$F:$F,月別在庫一覧!$A19)</f>
        <v>0</v>
      </c>
      <c r="AF19" s="48">
        <f t="shared" si="6"/>
        <v>0</v>
      </c>
      <c r="AG19" s="51">
        <f>SUMIFS(入出庫記録!$H:$H,入出庫記録!$B:$B,月別在庫一覧!$C$1,入出庫記録!$C:$C,月別在庫一覧!$AG$2,入出庫記録!$F:$F,月別在庫一覧!$A19)</f>
        <v>0</v>
      </c>
      <c r="AH19" s="52">
        <f>SUMIFS(入出庫記録!$I:$I,入出庫記録!$B:$B,月別在庫一覧!$C$1,入出庫記録!$C:$C,月別在庫一覧!$AG$2,入出庫記録!$F:$F,月別在庫一覧!$A19)</f>
        <v>0</v>
      </c>
      <c r="AI19" s="48">
        <f t="shared" si="7"/>
        <v>0</v>
      </c>
      <c r="AJ19" s="51">
        <f>SUMIFS(入出庫記録!$H:$H,入出庫記録!$B:$B,月別在庫一覧!$C$1,入出庫記録!$C:$C,月別在庫一覧!$AJ$2,入出庫記録!$F:$F,月別在庫一覧!$A19)</f>
        <v>0</v>
      </c>
      <c r="AK19" s="52">
        <f>SUMIFS(入出庫記録!$I:$I,入出庫記録!$B:$B,月別在庫一覧!$C$1,入出庫記録!$C:$C,月別在庫一覧!$AJ$2,入出庫記録!$F:$F,月別在庫一覧!$A19)</f>
        <v>0</v>
      </c>
      <c r="AL19" s="48">
        <f t="shared" si="8"/>
        <v>0</v>
      </c>
    </row>
    <row r="20" spans="1:38" ht="18.75" customHeight="1">
      <c r="A20" s="102" t="str">
        <f>IF(設定!B21="","",設定!B21)</f>
        <v>117</v>
      </c>
      <c r="B20" s="103" t="str">
        <f>IF(設定!C21="","",設定!C21)</f>
        <v/>
      </c>
      <c r="C20" s="43">
        <f>SUMIFS(入出庫記録!$H:$H,入出庫記録!$B:$B,月別在庫一覧!$C$1,入出庫記録!$C:$C,月別在庫一覧!$C$2,入出庫記録!$F:$F,月別在庫一覧!$A20)</f>
        <v>0</v>
      </c>
      <c r="D20" s="46">
        <f>SUMIFS(入出庫記録!$I:$I,入出庫記録!$B:$B,月別在庫一覧!$C$1,入出庫記録!$C:$C,月別在庫一覧!$C$2,入出庫記録!$F:$F,月別在庫一覧!$A20)</f>
        <v>0</v>
      </c>
      <c r="E20" s="48">
        <f t="shared" si="9"/>
        <v>0</v>
      </c>
      <c r="F20" s="51">
        <f>SUMIFS(入出庫記録!$H:$H,入出庫記録!$B:$B,月別在庫一覧!$C$1,入出庫記録!$C:$C,月別在庫一覧!$F$2,入出庫記録!$F:$F,月別在庫一覧!$A20)</f>
        <v>0</v>
      </c>
      <c r="G20" s="52">
        <f>SUMIFS(入出庫記録!$I:$I,入出庫記録!$B:$B,月別在庫一覧!$C$1,入出庫記録!$C:$C,月別在庫一覧!$F$2,入出庫記録!$F:$F,月別在庫一覧!$A20)</f>
        <v>0</v>
      </c>
      <c r="H20" s="48">
        <f t="shared" si="10"/>
        <v>0</v>
      </c>
      <c r="I20" s="51">
        <f>SUMIFS(入出庫記録!$H:$H,入出庫記録!$B:$B,月別在庫一覧!$C$1,入出庫記録!$C:$C,月別在庫一覧!$I$2,入出庫記録!$F:$F,月別在庫一覧!$A20)</f>
        <v>0</v>
      </c>
      <c r="J20" s="52">
        <f>SUMIFS(入出庫記録!$I:$I,入出庫記録!$B:$B,月別在庫一覧!$C$1,入出庫記録!$C:$C,月別在庫一覧!$I$2,入出庫記録!$F:$F,月別在庫一覧!$A20)</f>
        <v>0</v>
      </c>
      <c r="K20" s="48">
        <f t="shared" si="11"/>
        <v>0</v>
      </c>
      <c r="L20" s="51">
        <f>SUMIFS(入出庫記録!$H:$H,入出庫記録!$B:$B,月別在庫一覧!$C$1,入出庫記録!$C:$C,月別在庫一覧!$L$2,入出庫記録!$F:$F,月別在庫一覧!$A20)</f>
        <v>0</v>
      </c>
      <c r="M20" s="52">
        <f>SUMIFS(入出庫記録!$I:$I,入出庫記録!$B:$B,月別在庫一覧!$C$1,入出庫記録!$C:$C,月別在庫一覧!$L$2,入出庫記録!$F:$F,月別在庫一覧!$A20)</f>
        <v>0</v>
      </c>
      <c r="N20" s="48">
        <f t="shared" si="0"/>
        <v>0</v>
      </c>
      <c r="O20" s="51">
        <f>SUMIFS(入出庫記録!$H:$H,入出庫記録!$B:$B,月別在庫一覧!$C$1,入出庫記録!$C:$C,月別在庫一覧!$O$2,入出庫記録!$F:$F,月別在庫一覧!$A20)</f>
        <v>0</v>
      </c>
      <c r="P20" s="52">
        <f>SUMIFS(入出庫記録!$I:$I,入出庫記録!$B:$B,月別在庫一覧!$C$1,入出庫記録!$C:$C,月別在庫一覧!$O$2,入出庫記録!$F:$F,月別在庫一覧!$A20)</f>
        <v>0</v>
      </c>
      <c r="Q20" s="48">
        <f t="shared" si="1"/>
        <v>0</v>
      </c>
      <c r="R20" s="51">
        <f>SUMIFS(入出庫記録!$H:$H,入出庫記録!$B:$B,月別在庫一覧!$C$1,入出庫記録!$C:$C,月別在庫一覧!$R$2,入出庫記録!$F:$F,月別在庫一覧!$A20)</f>
        <v>0</v>
      </c>
      <c r="S20" s="52">
        <f>SUMIFS(入出庫記録!$I:$I,入出庫記録!$B:$B,月別在庫一覧!$C$1,入出庫記録!$C:$C,月別在庫一覧!$R$2,入出庫記録!$F:$F,月別在庫一覧!$A20)</f>
        <v>0</v>
      </c>
      <c r="T20" s="48">
        <f t="shared" si="2"/>
        <v>0</v>
      </c>
      <c r="U20" s="51">
        <f>SUMIFS(入出庫記録!$H:$H,入出庫記録!$B:$B,月別在庫一覧!$C$1,入出庫記録!$C:$C,月別在庫一覧!$U$2,入出庫記録!$F:$F,月別在庫一覧!$A20)</f>
        <v>0</v>
      </c>
      <c r="V20" s="52">
        <f>SUMIFS(入出庫記録!$I:$I,入出庫記録!$B:$B,月別在庫一覧!$C$1,入出庫記録!$C:$C,月別在庫一覧!$U$2,入出庫記録!$F:$F,月別在庫一覧!$A20)</f>
        <v>0</v>
      </c>
      <c r="W20" s="48">
        <f t="shared" si="3"/>
        <v>0</v>
      </c>
      <c r="X20" s="51">
        <f>SUMIFS(入出庫記録!$H:$H,入出庫記録!$B:$B,月別在庫一覧!$C$1,入出庫記録!$C:$C,月別在庫一覧!$X$2,入出庫記録!$F:$F,月別在庫一覧!$A20)</f>
        <v>0</v>
      </c>
      <c r="Y20" s="52">
        <f>SUMIFS(入出庫記録!$I:$I,入出庫記録!$B:$B,月別在庫一覧!$C$1,入出庫記録!$C:$C,月別在庫一覧!$X$2,入出庫記録!$F:$F,月別在庫一覧!$A20)</f>
        <v>0</v>
      </c>
      <c r="Z20" s="48">
        <f t="shared" si="4"/>
        <v>0</v>
      </c>
      <c r="AA20" s="51">
        <f>SUMIFS(入出庫記録!$H:$H,入出庫記録!$B:$B,月別在庫一覧!$C$1,入出庫記録!$C:$C,月別在庫一覧!$AA$2,入出庫記録!$F:$F,月別在庫一覧!$A20)</f>
        <v>0</v>
      </c>
      <c r="AB20" s="52">
        <f>SUMIFS(入出庫記録!$I:$I,入出庫記録!$B:$B,月別在庫一覧!$C$1,入出庫記録!$C:$C,月別在庫一覧!$AA$2,入出庫記録!$F:$F,月別在庫一覧!$A20)</f>
        <v>0</v>
      </c>
      <c r="AC20" s="48">
        <f t="shared" si="5"/>
        <v>0</v>
      </c>
      <c r="AD20" s="51">
        <f>SUMIFS(入出庫記録!$H:$H,入出庫記録!$B:$B,月別在庫一覧!$C$1,入出庫記録!$C:$C,月別在庫一覧!$AD$2,入出庫記録!$F:$F,月別在庫一覧!$A20)</f>
        <v>0</v>
      </c>
      <c r="AE20" s="52">
        <f>SUMIFS(入出庫記録!$I:$I,入出庫記録!$B:$B,月別在庫一覧!$C$1,入出庫記録!$C:$C,月別在庫一覧!$AD$2,入出庫記録!$F:$F,月別在庫一覧!$A20)</f>
        <v>0</v>
      </c>
      <c r="AF20" s="48">
        <f t="shared" si="6"/>
        <v>0</v>
      </c>
      <c r="AG20" s="51">
        <f>SUMIFS(入出庫記録!$H:$H,入出庫記録!$B:$B,月別在庫一覧!$C$1,入出庫記録!$C:$C,月別在庫一覧!$AG$2,入出庫記録!$F:$F,月別在庫一覧!$A20)</f>
        <v>0</v>
      </c>
      <c r="AH20" s="52">
        <f>SUMIFS(入出庫記録!$I:$I,入出庫記録!$B:$B,月別在庫一覧!$C$1,入出庫記録!$C:$C,月別在庫一覧!$AG$2,入出庫記録!$F:$F,月別在庫一覧!$A20)</f>
        <v>0</v>
      </c>
      <c r="AI20" s="48">
        <f t="shared" si="7"/>
        <v>0</v>
      </c>
      <c r="AJ20" s="51">
        <f>SUMIFS(入出庫記録!$H:$H,入出庫記録!$B:$B,月別在庫一覧!$C$1,入出庫記録!$C:$C,月別在庫一覧!$AJ$2,入出庫記録!$F:$F,月別在庫一覧!$A20)</f>
        <v>0</v>
      </c>
      <c r="AK20" s="52">
        <f>SUMIFS(入出庫記録!$I:$I,入出庫記録!$B:$B,月別在庫一覧!$C$1,入出庫記録!$C:$C,月別在庫一覧!$AJ$2,入出庫記録!$F:$F,月別在庫一覧!$A20)</f>
        <v>0</v>
      </c>
      <c r="AL20" s="48">
        <f t="shared" si="8"/>
        <v>0</v>
      </c>
    </row>
    <row r="21" spans="1:38" ht="18.75" customHeight="1">
      <c r="A21" s="102" t="str">
        <f>IF(設定!B22="","",設定!B22)</f>
        <v>118</v>
      </c>
      <c r="B21" s="103" t="str">
        <f>IF(設定!C22="","",設定!C22)</f>
        <v/>
      </c>
      <c r="C21" s="43">
        <f>SUMIFS(入出庫記録!$H:$H,入出庫記録!$B:$B,月別在庫一覧!$C$1,入出庫記録!$C:$C,月別在庫一覧!$C$2,入出庫記録!$F:$F,月別在庫一覧!$A21)</f>
        <v>0</v>
      </c>
      <c r="D21" s="46">
        <f>SUMIFS(入出庫記録!$I:$I,入出庫記録!$B:$B,月別在庫一覧!$C$1,入出庫記録!$C:$C,月別在庫一覧!$C$2,入出庫記録!$F:$F,月別在庫一覧!$A21)</f>
        <v>0</v>
      </c>
      <c r="E21" s="48">
        <f t="shared" si="9"/>
        <v>0</v>
      </c>
      <c r="F21" s="51">
        <f>SUMIFS(入出庫記録!$H:$H,入出庫記録!$B:$B,月別在庫一覧!$C$1,入出庫記録!$C:$C,月別在庫一覧!$F$2,入出庫記録!$F:$F,月別在庫一覧!$A21)</f>
        <v>0</v>
      </c>
      <c r="G21" s="52">
        <f>SUMIFS(入出庫記録!$I:$I,入出庫記録!$B:$B,月別在庫一覧!$C$1,入出庫記録!$C:$C,月別在庫一覧!$F$2,入出庫記録!$F:$F,月別在庫一覧!$A21)</f>
        <v>0</v>
      </c>
      <c r="H21" s="48">
        <f t="shared" si="10"/>
        <v>0</v>
      </c>
      <c r="I21" s="51">
        <f>SUMIFS(入出庫記録!$H:$H,入出庫記録!$B:$B,月別在庫一覧!$C$1,入出庫記録!$C:$C,月別在庫一覧!$I$2,入出庫記録!$F:$F,月別在庫一覧!$A21)</f>
        <v>0</v>
      </c>
      <c r="J21" s="52">
        <f>SUMIFS(入出庫記録!$I:$I,入出庫記録!$B:$B,月別在庫一覧!$C$1,入出庫記録!$C:$C,月別在庫一覧!$I$2,入出庫記録!$F:$F,月別在庫一覧!$A21)</f>
        <v>0</v>
      </c>
      <c r="K21" s="48">
        <f t="shared" si="11"/>
        <v>0</v>
      </c>
      <c r="L21" s="51">
        <f>SUMIFS(入出庫記録!$H:$H,入出庫記録!$B:$B,月別在庫一覧!$C$1,入出庫記録!$C:$C,月別在庫一覧!$L$2,入出庫記録!$F:$F,月別在庫一覧!$A21)</f>
        <v>0</v>
      </c>
      <c r="M21" s="52">
        <f>SUMIFS(入出庫記録!$I:$I,入出庫記録!$B:$B,月別在庫一覧!$C$1,入出庫記録!$C:$C,月別在庫一覧!$L$2,入出庫記録!$F:$F,月別在庫一覧!$A21)</f>
        <v>0</v>
      </c>
      <c r="N21" s="48">
        <f t="shared" si="0"/>
        <v>0</v>
      </c>
      <c r="O21" s="51">
        <f>SUMIFS(入出庫記録!$H:$H,入出庫記録!$B:$B,月別在庫一覧!$C$1,入出庫記録!$C:$C,月別在庫一覧!$O$2,入出庫記録!$F:$F,月別在庫一覧!$A21)</f>
        <v>0</v>
      </c>
      <c r="P21" s="52">
        <f>SUMIFS(入出庫記録!$I:$I,入出庫記録!$B:$B,月別在庫一覧!$C$1,入出庫記録!$C:$C,月別在庫一覧!$O$2,入出庫記録!$F:$F,月別在庫一覧!$A21)</f>
        <v>0</v>
      </c>
      <c r="Q21" s="48">
        <f t="shared" si="1"/>
        <v>0</v>
      </c>
      <c r="R21" s="51">
        <f>SUMIFS(入出庫記録!$H:$H,入出庫記録!$B:$B,月別在庫一覧!$C$1,入出庫記録!$C:$C,月別在庫一覧!$R$2,入出庫記録!$F:$F,月別在庫一覧!$A21)</f>
        <v>0</v>
      </c>
      <c r="S21" s="52">
        <f>SUMIFS(入出庫記録!$I:$I,入出庫記録!$B:$B,月別在庫一覧!$C$1,入出庫記録!$C:$C,月別在庫一覧!$R$2,入出庫記録!$F:$F,月別在庫一覧!$A21)</f>
        <v>0</v>
      </c>
      <c r="T21" s="48">
        <f t="shared" si="2"/>
        <v>0</v>
      </c>
      <c r="U21" s="51">
        <f>SUMIFS(入出庫記録!$H:$H,入出庫記録!$B:$B,月別在庫一覧!$C$1,入出庫記録!$C:$C,月別在庫一覧!$U$2,入出庫記録!$F:$F,月別在庫一覧!$A21)</f>
        <v>0</v>
      </c>
      <c r="V21" s="52">
        <f>SUMIFS(入出庫記録!$I:$I,入出庫記録!$B:$B,月別在庫一覧!$C$1,入出庫記録!$C:$C,月別在庫一覧!$U$2,入出庫記録!$F:$F,月別在庫一覧!$A21)</f>
        <v>0</v>
      </c>
      <c r="W21" s="48">
        <f t="shared" si="3"/>
        <v>0</v>
      </c>
      <c r="X21" s="51">
        <f>SUMIFS(入出庫記録!$H:$H,入出庫記録!$B:$B,月別在庫一覧!$C$1,入出庫記録!$C:$C,月別在庫一覧!$X$2,入出庫記録!$F:$F,月別在庫一覧!$A21)</f>
        <v>0</v>
      </c>
      <c r="Y21" s="52">
        <f>SUMIFS(入出庫記録!$I:$I,入出庫記録!$B:$B,月別在庫一覧!$C$1,入出庫記録!$C:$C,月別在庫一覧!$X$2,入出庫記録!$F:$F,月別在庫一覧!$A21)</f>
        <v>0</v>
      </c>
      <c r="Z21" s="48">
        <f t="shared" si="4"/>
        <v>0</v>
      </c>
      <c r="AA21" s="51">
        <f>SUMIFS(入出庫記録!$H:$H,入出庫記録!$B:$B,月別在庫一覧!$C$1,入出庫記録!$C:$C,月別在庫一覧!$AA$2,入出庫記録!$F:$F,月別在庫一覧!$A21)</f>
        <v>0</v>
      </c>
      <c r="AB21" s="52">
        <f>SUMIFS(入出庫記録!$I:$I,入出庫記録!$B:$B,月別在庫一覧!$C$1,入出庫記録!$C:$C,月別在庫一覧!$AA$2,入出庫記録!$F:$F,月別在庫一覧!$A21)</f>
        <v>0</v>
      </c>
      <c r="AC21" s="48">
        <f t="shared" si="5"/>
        <v>0</v>
      </c>
      <c r="AD21" s="51">
        <f>SUMIFS(入出庫記録!$H:$H,入出庫記録!$B:$B,月別在庫一覧!$C$1,入出庫記録!$C:$C,月別在庫一覧!$AD$2,入出庫記録!$F:$F,月別在庫一覧!$A21)</f>
        <v>0</v>
      </c>
      <c r="AE21" s="52">
        <f>SUMIFS(入出庫記録!$I:$I,入出庫記録!$B:$B,月別在庫一覧!$C$1,入出庫記録!$C:$C,月別在庫一覧!$AD$2,入出庫記録!$F:$F,月別在庫一覧!$A21)</f>
        <v>0</v>
      </c>
      <c r="AF21" s="48">
        <f t="shared" si="6"/>
        <v>0</v>
      </c>
      <c r="AG21" s="51">
        <f>SUMIFS(入出庫記録!$H:$H,入出庫記録!$B:$B,月別在庫一覧!$C$1,入出庫記録!$C:$C,月別在庫一覧!$AG$2,入出庫記録!$F:$F,月別在庫一覧!$A21)</f>
        <v>0</v>
      </c>
      <c r="AH21" s="52">
        <f>SUMIFS(入出庫記録!$I:$I,入出庫記録!$B:$B,月別在庫一覧!$C$1,入出庫記録!$C:$C,月別在庫一覧!$AG$2,入出庫記録!$F:$F,月別在庫一覧!$A21)</f>
        <v>0</v>
      </c>
      <c r="AI21" s="48">
        <f t="shared" si="7"/>
        <v>0</v>
      </c>
      <c r="AJ21" s="51">
        <f>SUMIFS(入出庫記録!$H:$H,入出庫記録!$B:$B,月別在庫一覧!$C$1,入出庫記録!$C:$C,月別在庫一覧!$AJ$2,入出庫記録!$F:$F,月別在庫一覧!$A21)</f>
        <v>0</v>
      </c>
      <c r="AK21" s="52">
        <f>SUMIFS(入出庫記録!$I:$I,入出庫記録!$B:$B,月別在庫一覧!$C$1,入出庫記録!$C:$C,月別在庫一覧!$AJ$2,入出庫記録!$F:$F,月別在庫一覧!$A21)</f>
        <v>0</v>
      </c>
      <c r="AL21" s="48">
        <f t="shared" si="8"/>
        <v>0</v>
      </c>
    </row>
    <row r="22" spans="1:38" ht="18.75" customHeight="1">
      <c r="A22" s="102" t="str">
        <f>IF(設定!B23="","",設定!B23)</f>
        <v>119</v>
      </c>
      <c r="B22" s="103" t="str">
        <f>IF(設定!C23="","",設定!C23)</f>
        <v/>
      </c>
      <c r="C22" s="43">
        <f>SUMIFS(入出庫記録!$H:$H,入出庫記録!$B:$B,月別在庫一覧!$C$1,入出庫記録!$C:$C,月別在庫一覧!$C$2,入出庫記録!$F:$F,月別在庫一覧!$A22)</f>
        <v>0</v>
      </c>
      <c r="D22" s="46">
        <f>SUMIFS(入出庫記録!$I:$I,入出庫記録!$B:$B,月別在庫一覧!$C$1,入出庫記録!$C:$C,月別在庫一覧!$C$2,入出庫記録!$F:$F,月別在庫一覧!$A22)</f>
        <v>0</v>
      </c>
      <c r="E22" s="48">
        <f t="shared" si="9"/>
        <v>0</v>
      </c>
      <c r="F22" s="51">
        <f>SUMIFS(入出庫記録!$H:$H,入出庫記録!$B:$B,月別在庫一覧!$C$1,入出庫記録!$C:$C,月別在庫一覧!$F$2,入出庫記録!$F:$F,月別在庫一覧!$A22)</f>
        <v>0</v>
      </c>
      <c r="G22" s="52">
        <f>SUMIFS(入出庫記録!$I:$I,入出庫記録!$B:$B,月別在庫一覧!$C$1,入出庫記録!$C:$C,月別在庫一覧!$F$2,入出庫記録!$F:$F,月別在庫一覧!$A22)</f>
        <v>0</v>
      </c>
      <c r="H22" s="48">
        <f t="shared" si="10"/>
        <v>0</v>
      </c>
      <c r="I22" s="51">
        <f>SUMIFS(入出庫記録!$H:$H,入出庫記録!$B:$B,月別在庫一覧!$C$1,入出庫記録!$C:$C,月別在庫一覧!$I$2,入出庫記録!$F:$F,月別在庫一覧!$A22)</f>
        <v>0</v>
      </c>
      <c r="J22" s="52">
        <f>SUMIFS(入出庫記録!$I:$I,入出庫記録!$B:$B,月別在庫一覧!$C$1,入出庫記録!$C:$C,月別在庫一覧!$I$2,入出庫記録!$F:$F,月別在庫一覧!$A22)</f>
        <v>0</v>
      </c>
      <c r="K22" s="48">
        <f t="shared" si="11"/>
        <v>0</v>
      </c>
      <c r="L22" s="51">
        <f>SUMIFS(入出庫記録!$H:$H,入出庫記録!$B:$B,月別在庫一覧!$C$1,入出庫記録!$C:$C,月別在庫一覧!$L$2,入出庫記録!$F:$F,月別在庫一覧!$A22)</f>
        <v>0</v>
      </c>
      <c r="M22" s="52">
        <f>SUMIFS(入出庫記録!$I:$I,入出庫記録!$B:$B,月別在庫一覧!$C$1,入出庫記録!$C:$C,月別在庫一覧!$L$2,入出庫記録!$F:$F,月別在庫一覧!$A22)</f>
        <v>0</v>
      </c>
      <c r="N22" s="48">
        <f t="shared" si="0"/>
        <v>0</v>
      </c>
      <c r="O22" s="51">
        <f>SUMIFS(入出庫記録!$H:$H,入出庫記録!$B:$B,月別在庫一覧!$C$1,入出庫記録!$C:$C,月別在庫一覧!$O$2,入出庫記録!$F:$F,月別在庫一覧!$A22)</f>
        <v>0</v>
      </c>
      <c r="P22" s="52">
        <f>SUMIFS(入出庫記録!$I:$I,入出庫記録!$B:$B,月別在庫一覧!$C$1,入出庫記録!$C:$C,月別在庫一覧!$O$2,入出庫記録!$F:$F,月別在庫一覧!$A22)</f>
        <v>0</v>
      </c>
      <c r="Q22" s="48">
        <f t="shared" si="1"/>
        <v>0</v>
      </c>
      <c r="R22" s="51">
        <f>SUMIFS(入出庫記録!$H:$H,入出庫記録!$B:$B,月別在庫一覧!$C$1,入出庫記録!$C:$C,月別在庫一覧!$R$2,入出庫記録!$F:$F,月別在庫一覧!$A22)</f>
        <v>0</v>
      </c>
      <c r="S22" s="52">
        <f>SUMIFS(入出庫記録!$I:$I,入出庫記録!$B:$B,月別在庫一覧!$C$1,入出庫記録!$C:$C,月別在庫一覧!$R$2,入出庫記録!$F:$F,月別在庫一覧!$A22)</f>
        <v>0</v>
      </c>
      <c r="T22" s="48">
        <f t="shared" si="2"/>
        <v>0</v>
      </c>
      <c r="U22" s="51">
        <f>SUMIFS(入出庫記録!$H:$H,入出庫記録!$B:$B,月別在庫一覧!$C$1,入出庫記録!$C:$C,月別在庫一覧!$U$2,入出庫記録!$F:$F,月別在庫一覧!$A22)</f>
        <v>0</v>
      </c>
      <c r="V22" s="52">
        <f>SUMIFS(入出庫記録!$I:$I,入出庫記録!$B:$B,月別在庫一覧!$C$1,入出庫記録!$C:$C,月別在庫一覧!$U$2,入出庫記録!$F:$F,月別在庫一覧!$A22)</f>
        <v>0</v>
      </c>
      <c r="W22" s="48">
        <f t="shared" si="3"/>
        <v>0</v>
      </c>
      <c r="X22" s="51">
        <f>SUMIFS(入出庫記録!$H:$H,入出庫記録!$B:$B,月別在庫一覧!$C$1,入出庫記録!$C:$C,月別在庫一覧!$X$2,入出庫記録!$F:$F,月別在庫一覧!$A22)</f>
        <v>0</v>
      </c>
      <c r="Y22" s="52">
        <f>SUMIFS(入出庫記録!$I:$I,入出庫記録!$B:$B,月別在庫一覧!$C$1,入出庫記録!$C:$C,月別在庫一覧!$X$2,入出庫記録!$F:$F,月別在庫一覧!$A22)</f>
        <v>0</v>
      </c>
      <c r="Z22" s="48">
        <f t="shared" si="4"/>
        <v>0</v>
      </c>
      <c r="AA22" s="51">
        <f>SUMIFS(入出庫記録!$H:$H,入出庫記録!$B:$B,月別在庫一覧!$C$1,入出庫記録!$C:$C,月別在庫一覧!$AA$2,入出庫記録!$F:$F,月別在庫一覧!$A22)</f>
        <v>0</v>
      </c>
      <c r="AB22" s="52">
        <f>SUMIFS(入出庫記録!$I:$I,入出庫記録!$B:$B,月別在庫一覧!$C$1,入出庫記録!$C:$C,月別在庫一覧!$AA$2,入出庫記録!$F:$F,月別在庫一覧!$A22)</f>
        <v>0</v>
      </c>
      <c r="AC22" s="48">
        <f t="shared" si="5"/>
        <v>0</v>
      </c>
      <c r="AD22" s="51">
        <f>SUMIFS(入出庫記録!$H:$H,入出庫記録!$B:$B,月別在庫一覧!$C$1,入出庫記録!$C:$C,月別在庫一覧!$AD$2,入出庫記録!$F:$F,月別在庫一覧!$A22)</f>
        <v>0</v>
      </c>
      <c r="AE22" s="52">
        <f>SUMIFS(入出庫記録!$I:$I,入出庫記録!$B:$B,月別在庫一覧!$C$1,入出庫記録!$C:$C,月別在庫一覧!$AD$2,入出庫記録!$F:$F,月別在庫一覧!$A22)</f>
        <v>0</v>
      </c>
      <c r="AF22" s="48">
        <f t="shared" si="6"/>
        <v>0</v>
      </c>
      <c r="AG22" s="51">
        <f>SUMIFS(入出庫記録!$H:$H,入出庫記録!$B:$B,月別在庫一覧!$C$1,入出庫記録!$C:$C,月別在庫一覧!$AG$2,入出庫記録!$F:$F,月別在庫一覧!$A22)</f>
        <v>0</v>
      </c>
      <c r="AH22" s="52">
        <f>SUMIFS(入出庫記録!$I:$I,入出庫記録!$B:$B,月別在庫一覧!$C$1,入出庫記録!$C:$C,月別在庫一覧!$AG$2,入出庫記録!$F:$F,月別在庫一覧!$A22)</f>
        <v>0</v>
      </c>
      <c r="AI22" s="48">
        <f t="shared" si="7"/>
        <v>0</v>
      </c>
      <c r="AJ22" s="51">
        <f>SUMIFS(入出庫記録!$H:$H,入出庫記録!$B:$B,月別在庫一覧!$C$1,入出庫記録!$C:$C,月別在庫一覧!$AJ$2,入出庫記録!$F:$F,月別在庫一覧!$A22)</f>
        <v>0</v>
      </c>
      <c r="AK22" s="52">
        <f>SUMIFS(入出庫記録!$I:$I,入出庫記録!$B:$B,月別在庫一覧!$C$1,入出庫記録!$C:$C,月別在庫一覧!$AJ$2,入出庫記録!$F:$F,月別在庫一覧!$A22)</f>
        <v>0</v>
      </c>
      <c r="AL22" s="48">
        <f t="shared" si="8"/>
        <v>0</v>
      </c>
    </row>
    <row r="23" spans="1:38" ht="18.75" customHeight="1">
      <c r="A23" s="102" t="str">
        <f>IF(設定!B24="","",設定!B24)</f>
        <v>120</v>
      </c>
      <c r="B23" s="103" t="str">
        <f>IF(設定!C24="","",設定!C24)</f>
        <v/>
      </c>
      <c r="C23" s="43">
        <f>SUMIFS(入出庫記録!$H:$H,入出庫記録!$B:$B,月別在庫一覧!$C$1,入出庫記録!$C:$C,月別在庫一覧!$C$2,入出庫記録!$F:$F,月別在庫一覧!$A23)</f>
        <v>0</v>
      </c>
      <c r="D23" s="46">
        <f>SUMIFS(入出庫記録!$I:$I,入出庫記録!$B:$B,月別在庫一覧!$C$1,入出庫記録!$C:$C,月別在庫一覧!$C$2,入出庫記録!$F:$F,月別在庫一覧!$A23)</f>
        <v>0</v>
      </c>
      <c r="E23" s="48">
        <f t="shared" si="9"/>
        <v>0</v>
      </c>
      <c r="F23" s="51">
        <f>SUMIFS(入出庫記録!$H:$H,入出庫記録!$B:$B,月別在庫一覧!$C$1,入出庫記録!$C:$C,月別在庫一覧!$F$2,入出庫記録!$F:$F,月別在庫一覧!$A23)</f>
        <v>0</v>
      </c>
      <c r="G23" s="52">
        <f>SUMIFS(入出庫記録!$I:$I,入出庫記録!$B:$B,月別在庫一覧!$C$1,入出庫記録!$C:$C,月別在庫一覧!$F$2,入出庫記録!$F:$F,月別在庫一覧!$A23)</f>
        <v>0</v>
      </c>
      <c r="H23" s="48">
        <f t="shared" si="10"/>
        <v>0</v>
      </c>
      <c r="I23" s="51">
        <f>SUMIFS(入出庫記録!$H:$H,入出庫記録!$B:$B,月別在庫一覧!$C$1,入出庫記録!$C:$C,月別在庫一覧!$I$2,入出庫記録!$F:$F,月別在庫一覧!$A23)</f>
        <v>0</v>
      </c>
      <c r="J23" s="52">
        <f>SUMIFS(入出庫記録!$I:$I,入出庫記録!$B:$B,月別在庫一覧!$C$1,入出庫記録!$C:$C,月別在庫一覧!$I$2,入出庫記録!$F:$F,月別在庫一覧!$A23)</f>
        <v>0</v>
      </c>
      <c r="K23" s="48">
        <f t="shared" si="11"/>
        <v>0</v>
      </c>
      <c r="L23" s="51">
        <f>SUMIFS(入出庫記録!$H:$H,入出庫記録!$B:$B,月別在庫一覧!$C$1,入出庫記録!$C:$C,月別在庫一覧!$L$2,入出庫記録!$F:$F,月別在庫一覧!$A23)</f>
        <v>0</v>
      </c>
      <c r="M23" s="52">
        <f>SUMIFS(入出庫記録!$I:$I,入出庫記録!$B:$B,月別在庫一覧!$C$1,入出庫記録!$C:$C,月別在庫一覧!$L$2,入出庫記録!$F:$F,月別在庫一覧!$A23)</f>
        <v>0</v>
      </c>
      <c r="N23" s="48">
        <f t="shared" si="0"/>
        <v>0</v>
      </c>
      <c r="O23" s="51">
        <f>SUMIFS(入出庫記録!$H:$H,入出庫記録!$B:$B,月別在庫一覧!$C$1,入出庫記録!$C:$C,月別在庫一覧!$O$2,入出庫記録!$F:$F,月別在庫一覧!$A23)</f>
        <v>0</v>
      </c>
      <c r="P23" s="52">
        <f>SUMIFS(入出庫記録!$I:$I,入出庫記録!$B:$B,月別在庫一覧!$C$1,入出庫記録!$C:$C,月別在庫一覧!$O$2,入出庫記録!$F:$F,月別在庫一覧!$A23)</f>
        <v>0</v>
      </c>
      <c r="Q23" s="48">
        <f t="shared" si="1"/>
        <v>0</v>
      </c>
      <c r="R23" s="51">
        <f>SUMIFS(入出庫記録!$H:$H,入出庫記録!$B:$B,月別在庫一覧!$C$1,入出庫記録!$C:$C,月別在庫一覧!$R$2,入出庫記録!$F:$F,月別在庫一覧!$A23)</f>
        <v>0</v>
      </c>
      <c r="S23" s="52">
        <f>SUMIFS(入出庫記録!$I:$I,入出庫記録!$B:$B,月別在庫一覧!$C$1,入出庫記録!$C:$C,月別在庫一覧!$R$2,入出庫記録!$F:$F,月別在庫一覧!$A23)</f>
        <v>0</v>
      </c>
      <c r="T23" s="48">
        <f t="shared" si="2"/>
        <v>0</v>
      </c>
      <c r="U23" s="51">
        <f>SUMIFS(入出庫記録!$H:$H,入出庫記録!$B:$B,月別在庫一覧!$C$1,入出庫記録!$C:$C,月別在庫一覧!$U$2,入出庫記録!$F:$F,月別在庫一覧!$A23)</f>
        <v>0</v>
      </c>
      <c r="V23" s="52">
        <f>SUMIFS(入出庫記録!$I:$I,入出庫記録!$B:$B,月別在庫一覧!$C$1,入出庫記録!$C:$C,月別在庫一覧!$U$2,入出庫記録!$F:$F,月別在庫一覧!$A23)</f>
        <v>0</v>
      </c>
      <c r="W23" s="48">
        <f t="shared" si="3"/>
        <v>0</v>
      </c>
      <c r="X23" s="51">
        <f>SUMIFS(入出庫記録!$H:$H,入出庫記録!$B:$B,月別在庫一覧!$C$1,入出庫記録!$C:$C,月別在庫一覧!$X$2,入出庫記録!$F:$F,月別在庫一覧!$A23)</f>
        <v>0</v>
      </c>
      <c r="Y23" s="52">
        <f>SUMIFS(入出庫記録!$I:$I,入出庫記録!$B:$B,月別在庫一覧!$C$1,入出庫記録!$C:$C,月別在庫一覧!$X$2,入出庫記録!$F:$F,月別在庫一覧!$A23)</f>
        <v>0</v>
      </c>
      <c r="Z23" s="48">
        <f t="shared" si="4"/>
        <v>0</v>
      </c>
      <c r="AA23" s="51">
        <f>SUMIFS(入出庫記録!$H:$H,入出庫記録!$B:$B,月別在庫一覧!$C$1,入出庫記録!$C:$C,月別在庫一覧!$AA$2,入出庫記録!$F:$F,月別在庫一覧!$A23)</f>
        <v>0</v>
      </c>
      <c r="AB23" s="52">
        <f>SUMIFS(入出庫記録!$I:$I,入出庫記録!$B:$B,月別在庫一覧!$C$1,入出庫記録!$C:$C,月別在庫一覧!$AA$2,入出庫記録!$F:$F,月別在庫一覧!$A23)</f>
        <v>0</v>
      </c>
      <c r="AC23" s="48">
        <f t="shared" si="5"/>
        <v>0</v>
      </c>
      <c r="AD23" s="51">
        <f>SUMIFS(入出庫記録!$H:$H,入出庫記録!$B:$B,月別在庫一覧!$C$1,入出庫記録!$C:$C,月別在庫一覧!$AD$2,入出庫記録!$F:$F,月別在庫一覧!$A23)</f>
        <v>0</v>
      </c>
      <c r="AE23" s="52">
        <f>SUMIFS(入出庫記録!$I:$I,入出庫記録!$B:$B,月別在庫一覧!$C$1,入出庫記録!$C:$C,月別在庫一覧!$AD$2,入出庫記録!$F:$F,月別在庫一覧!$A23)</f>
        <v>0</v>
      </c>
      <c r="AF23" s="48">
        <f t="shared" si="6"/>
        <v>0</v>
      </c>
      <c r="AG23" s="51">
        <f>SUMIFS(入出庫記録!$H:$H,入出庫記録!$B:$B,月別在庫一覧!$C$1,入出庫記録!$C:$C,月別在庫一覧!$AG$2,入出庫記録!$F:$F,月別在庫一覧!$A23)</f>
        <v>0</v>
      </c>
      <c r="AH23" s="52">
        <f>SUMIFS(入出庫記録!$I:$I,入出庫記録!$B:$B,月別在庫一覧!$C$1,入出庫記録!$C:$C,月別在庫一覧!$AG$2,入出庫記録!$F:$F,月別在庫一覧!$A23)</f>
        <v>0</v>
      </c>
      <c r="AI23" s="48">
        <f t="shared" si="7"/>
        <v>0</v>
      </c>
      <c r="AJ23" s="51">
        <f>SUMIFS(入出庫記録!$H:$H,入出庫記録!$B:$B,月別在庫一覧!$C$1,入出庫記録!$C:$C,月別在庫一覧!$AJ$2,入出庫記録!$F:$F,月別在庫一覧!$A23)</f>
        <v>0</v>
      </c>
      <c r="AK23" s="52">
        <f>SUMIFS(入出庫記録!$I:$I,入出庫記録!$B:$B,月別在庫一覧!$C$1,入出庫記録!$C:$C,月別在庫一覧!$AJ$2,入出庫記録!$F:$F,月別在庫一覧!$A23)</f>
        <v>0</v>
      </c>
      <c r="AL23" s="48">
        <f t="shared" si="8"/>
        <v>0</v>
      </c>
    </row>
    <row r="24" spans="1:38" ht="18.75" customHeight="1">
      <c r="A24" s="102" t="str">
        <f>IF(設定!B25="","",設定!B25)</f>
        <v>121</v>
      </c>
      <c r="B24" s="103" t="str">
        <f>IF(設定!C25="","",設定!C25)</f>
        <v/>
      </c>
      <c r="C24" s="43">
        <f>SUMIFS(入出庫記録!$H:$H,入出庫記録!$B:$B,月別在庫一覧!$C$1,入出庫記録!$C:$C,月別在庫一覧!$C$2,入出庫記録!$F:$F,月別在庫一覧!$A24)</f>
        <v>0</v>
      </c>
      <c r="D24" s="46">
        <f>SUMIFS(入出庫記録!$I:$I,入出庫記録!$B:$B,月別在庫一覧!$C$1,入出庫記録!$C:$C,月別在庫一覧!$C$2,入出庫記録!$F:$F,月別在庫一覧!$A24)</f>
        <v>0</v>
      </c>
      <c r="E24" s="48">
        <f t="shared" si="9"/>
        <v>0</v>
      </c>
      <c r="F24" s="51">
        <f>SUMIFS(入出庫記録!$H:$H,入出庫記録!$B:$B,月別在庫一覧!$C$1,入出庫記録!$C:$C,月別在庫一覧!$F$2,入出庫記録!$F:$F,月別在庫一覧!$A24)</f>
        <v>0</v>
      </c>
      <c r="G24" s="52">
        <f>SUMIFS(入出庫記録!$I:$I,入出庫記録!$B:$B,月別在庫一覧!$C$1,入出庫記録!$C:$C,月別在庫一覧!$F$2,入出庫記録!$F:$F,月別在庫一覧!$A24)</f>
        <v>0</v>
      </c>
      <c r="H24" s="48">
        <f t="shared" si="10"/>
        <v>0</v>
      </c>
      <c r="I24" s="51">
        <f>SUMIFS(入出庫記録!$H:$H,入出庫記録!$B:$B,月別在庫一覧!$C$1,入出庫記録!$C:$C,月別在庫一覧!$I$2,入出庫記録!$F:$F,月別在庫一覧!$A24)</f>
        <v>0</v>
      </c>
      <c r="J24" s="52">
        <f>SUMIFS(入出庫記録!$I:$I,入出庫記録!$B:$B,月別在庫一覧!$C$1,入出庫記録!$C:$C,月別在庫一覧!$I$2,入出庫記録!$F:$F,月別在庫一覧!$A24)</f>
        <v>0</v>
      </c>
      <c r="K24" s="48">
        <f t="shared" si="11"/>
        <v>0</v>
      </c>
      <c r="L24" s="51">
        <f>SUMIFS(入出庫記録!$H:$H,入出庫記録!$B:$B,月別在庫一覧!$C$1,入出庫記録!$C:$C,月別在庫一覧!$L$2,入出庫記録!$F:$F,月別在庫一覧!$A24)</f>
        <v>0</v>
      </c>
      <c r="M24" s="52">
        <f>SUMIFS(入出庫記録!$I:$I,入出庫記録!$B:$B,月別在庫一覧!$C$1,入出庫記録!$C:$C,月別在庫一覧!$L$2,入出庫記録!$F:$F,月別在庫一覧!$A24)</f>
        <v>0</v>
      </c>
      <c r="N24" s="48">
        <f t="shared" si="0"/>
        <v>0</v>
      </c>
      <c r="O24" s="51">
        <f>SUMIFS(入出庫記録!$H:$H,入出庫記録!$B:$B,月別在庫一覧!$C$1,入出庫記録!$C:$C,月別在庫一覧!$O$2,入出庫記録!$F:$F,月別在庫一覧!$A24)</f>
        <v>0</v>
      </c>
      <c r="P24" s="52">
        <f>SUMIFS(入出庫記録!$I:$I,入出庫記録!$B:$B,月別在庫一覧!$C$1,入出庫記録!$C:$C,月別在庫一覧!$O$2,入出庫記録!$F:$F,月別在庫一覧!$A24)</f>
        <v>0</v>
      </c>
      <c r="Q24" s="48">
        <f t="shared" si="1"/>
        <v>0</v>
      </c>
      <c r="R24" s="51">
        <f>SUMIFS(入出庫記録!$H:$H,入出庫記録!$B:$B,月別在庫一覧!$C$1,入出庫記録!$C:$C,月別在庫一覧!$R$2,入出庫記録!$F:$F,月別在庫一覧!$A24)</f>
        <v>0</v>
      </c>
      <c r="S24" s="52">
        <f>SUMIFS(入出庫記録!$I:$I,入出庫記録!$B:$B,月別在庫一覧!$C$1,入出庫記録!$C:$C,月別在庫一覧!$R$2,入出庫記録!$F:$F,月別在庫一覧!$A24)</f>
        <v>0</v>
      </c>
      <c r="T24" s="48">
        <f t="shared" si="2"/>
        <v>0</v>
      </c>
      <c r="U24" s="51">
        <f>SUMIFS(入出庫記録!$H:$H,入出庫記録!$B:$B,月別在庫一覧!$C$1,入出庫記録!$C:$C,月別在庫一覧!$U$2,入出庫記録!$F:$F,月別在庫一覧!$A24)</f>
        <v>0</v>
      </c>
      <c r="V24" s="52">
        <f>SUMIFS(入出庫記録!$I:$I,入出庫記録!$B:$B,月別在庫一覧!$C$1,入出庫記録!$C:$C,月別在庫一覧!$U$2,入出庫記録!$F:$F,月別在庫一覧!$A24)</f>
        <v>0</v>
      </c>
      <c r="W24" s="48">
        <f t="shared" si="3"/>
        <v>0</v>
      </c>
      <c r="X24" s="51">
        <f>SUMIFS(入出庫記録!$H:$H,入出庫記録!$B:$B,月別在庫一覧!$C$1,入出庫記録!$C:$C,月別在庫一覧!$X$2,入出庫記録!$F:$F,月別在庫一覧!$A24)</f>
        <v>0</v>
      </c>
      <c r="Y24" s="52">
        <f>SUMIFS(入出庫記録!$I:$I,入出庫記録!$B:$B,月別在庫一覧!$C$1,入出庫記録!$C:$C,月別在庫一覧!$X$2,入出庫記録!$F:$F,月別在庫一覧!$A24)</f>
        <v>0</v>
      </c>
      <c r="Z24" s="48">
        <f t="shared" si="4"/>
        <v>0</v>
      </c>
      <c r="AA24" s="51">
        <f>SUMIFS(入出庫記録!$H:$H,入出庫記録!$B:$B,月別在庫一覧!$C$1,入出庫記録!$C:$C,月別在庫一覧!$AA$2,入出庫記録!$F:$F,月別在庫一覧!$A24)</f>
        <v>0</v>
      </c>
      <c r="AB24" s="52">
        <f>SUMIFS(入出庫記録!$I:$I,入出庫記録!$B:$B,月別在庫一覧!$C$1,入出庫記録!$C:$C,月別在庫一覧!$AA$2,入出庫記録!$F:$F,月別在庫一覧!$A24)</f>
        <v>0</v>
      </c>
      <c r="AC24" s="48">
        <f t="shared" si="5"/>
        <v>0</v>
      </c>
      <c r="AD24" s="51">
        <f>SUMIFS(入出庫記録!$H:$H,入出庫記録!$B:$B,月別在庫一覧!$C$1,入出庫記録!$C:$C,月別在庫一覧!$AD$2,入出庫記録!$F:$F,月別在庫一覧!$A24)</f>
        <v>0</v>
      </c>
      <c r="AE24" s="52">
        <f>SUMIFS(入出庫記録!$I:$I,入出庫記録!$B:$B,月別在庫一覧!$C$1,入出庫記録!$C:$C,月別在庫一覧!$AD$2,入出庫記録!$F:$F,月別在庫一覧!$A24)</f>
        <v>0</v>
      </c>
      <c r="AF24" s="48">
        <f t="shared" si="6"/>
        <v>0</v>
      </c>
      <c r="AG24" s="51">
        <f>SUMIFS(入出庫記録!$H:$H,入出庫記録!$B:$B,月別在庫一覧!$C$1,入出庫記録!$C:$C,月別在庫一覧!$AG$2,入出庫記録!$F:$F,月別在庫一覧!$A24)</f>
        <v>0</v>
      </c>
      <c r="AH24" s="52">
        <f>SUMIFS(入出庫記録!$I:$I,入出庫記録!$B:$B,月別在庫一覧!$C$1,入出庫記録!$C:$C,月別在庫一覧!$AG$2,入出庫記録!$F:$F,月別在庫一覧!$A24)</f>
        <v>0</v>
      </c>
      <c r="AI24" s="48">
        <f t="shared" si="7"/>
        <v>0</v>
      </c>
      <c r="AJ24" s="51">
        <f>SUMIFS(入出庫記録!$H:$H,入出庫記録!$B:$B,月別在庫一覧!$C$1,入出庫記録!$C:$C,月別在庫一覧!$AJ$2,入出庫記録!$F:$F,月別在庫一覧!$A24)</f>
        <v>0</v>
      </c>
      <c r="AK24" s="52">
        <f>SUMIFS(入出庫記録!$I:$I,入出庫記録!$B:$B,月別在庫一覧!$C$1,入出庫記録!$C:$C,月別在庫一覧!$AJ$2,入出庫記録!$F:$F,月別在庫一覧!$A24)</f>
        <v>0</v>
      </c>
      <c r="AL24" s="48">
        <f t="shared" si="8"/>
        <v>0</v>
      </c>
    </row>
    <row r="25" spans="1:38" ht="18.75" customHeight="1">
      <c r="A25" s="102" t="str">
        <f>IF(設定!B26="","",設定!B26)</f>
        <v>122</v>
      </c>
      <c r="B25" s="103" t="str">
        <f>IF(設定!C26="","",設定!C26)</f>
        <v/>
      </c>
      <c r="C25" s="43">
        <f>SUMIFS(入出庫記録!$H:$H,入出庫記録!$B:$B,月別在庫一覧!$C$1,入出庫記録!$C:$C,月別在庫一覧!$C$2,入出庫記録!$F:$F,月別在庫一覧!$A25)</f>
        <v>0</v>
      </c>
      <c r="D25" s="46">
        <f>SUMIFS(入出庫記録!$I:$I,入出庫記録!$B:$B,月別在庫一覧!$C$1,入出庫記録!$C:$C,月別在庫一覧!$C$2,入出庫記録!$F:$F,月別在庫一覧!$A25)</f>
        <v>0</v>
      </c>
      <c r="E25" s="48">
        <f t="shared" si="9"/>
        <v>0</v>
      </c>
      <c r="F25" s="51">
        <f>SUMIFS(入出庫記録!$H:$H,入出庫記録!$B:$B,月別在庫一覧!$C$1,入出庫記録!$C:$C,月別在庫一覧!$F$2,入出庫記録!$F:$F,月別在庫一覧!$A25)</f>
        <v>0</v>
      </c>
      <c r="G25" s="52">
        <f>SUMIFS(入出庫記録!$I:$I,入出庫記録!$B:$B,月別在庫一覧!$C$1,入出庫記録!$C:$C,月別在庫一覧!$F$2,入出庫記録!$F:$F,月別在庫一覧!$A25)</f>
        <v>0</v>
      </c>
      <c r="H25" s="48">
        <f t="shared" si="10"/>
        <v>0</v>
      </c>
      <c r="I25" s="51">
        <f>SUMIFS(入出庫記録!$H:$H,入出庫記録!$B:$B,月別在庫一覧!$C$1,入出庫記録!$C:$C,月別在庫一覧!$I$2,入出庫記録!$F:$F,月別在庫一覧!$A25)</f>
        <v>0</v>
      </c>
      <c r="J25" s="52">
        <f>SUMIFS(入出庫記録!$I:$I,入出庫記録!$B:$B,月別在庫一覧!$C$1,入出庫記録!$C:$C,月別在庫一覧!$I$2,入出庫記録!$F:$F,月別在庫一覧!$A25)</f>
        <v>0</v>
      </c>
      <c r="K25" s="48">
        <f t="shared" si="11"/>
        <v>0</v>
      </c>
      <c r="L25" s="51">
        <f>SUMIFS(入出庫記録!$H:$H,入出庫記録!$B:$B,月別在庫一覧!$C$1,入出庫記録!$C:$C,月別在庫一覧!$L$2,入出庫記録!$F:$F,月別在庫一覧!$A25)</f>
        <v>0</v>
      </c>
      <c r="M25" s="52">
        <f>SUMIFS(入出庫記録!$I:$I,入出庫記録!$B:$B,月別在庫一覧!$C$1,入出庫記録!$C:$C,月別在庫一覧!$L$2,入出庫記録!$F:$F,月別在庫一覧!$A25)</f>
        <v>0</v>
      </c>
      <c r="N25" s="48">
        <f t="shared" si="0"/>
        <v>0</v>
      </c>
      <c r="O25" s="51">
        <f>SUMIFS(入出庫記録!$H:$H,入出庫記録!$B:$B,月別在庫一覧!$C$1,入出庫記録!$C:$C,月別在庫一覧!$O$2,入出庫記録!$F:$F,月別在庫一覧!$A25)</f>
        <v>0</v>
      </c>
      <c r="P25" s="52">
        <f>SUMIFS(入出庫記録!$I:$I,入出庫記録!$B:$B,月別在庫一覧!$C$1,入出庫記録!$C:$C,月別在庫一覧!$O$2,入出庫記録!$F:$F,月別在庫一覧!$A25)</f>
        <v>0</v>
      </c>
      <c r="Q25" s="48">
        <f t="shared" si="1"/>
        <v>0</v>
      </c>
      <c r="R25" s="51">
        <f>SUMIFS(入出庫記録!$H:$H,入出庫記録!$B:$B,月別在庫一覧!$C$1,入出庫記録!$C:$C,月別在庫一覧!$R$2,入出庫記録!$F:$F,月別在庫一覧!$A25)</f>
        <v>0</v>
      </c>
      <c r="S25" s="52">
        <f>SUMIFS(入出庫記録!$I:$I,入出庫記録!$B:$B,月別在庫一覧!$C$1,入出庫記録!$C:$C,月別在庫一覧!$R$2,入出庫記録!$F:$F,月別在庫一覧!$A25)</f>
        <v>0</v>
      </c>
      <c r="T25" s="48">
        <f t="shared" si="2"/>
        <v>0</v>
      </c>
      <c r="U25" s="51">
        <f>SUMIFS(入出庫記録!$H:$H,入出庫記録!$B:$B,月別在庫一覧!$C$1,入出庫記録!$C:$C,月別在庫一覧!$U$2,入出庫記録!$F:$F,月別在庫一覧!$A25)</f>
        <v>0</v>
      </c>
      <c r="V25" s="52">
        <f>SUMIFS(入出庫記録!$I:$I,入出庫記録!$B:$B,月別在庫一覧!$C$1,入出庫記録!$C:$C,月別在庫一覧!$U$2,入出庫記録!$F:$F,月別在庫一覧!$A25)</f>
        <v>0</v>
      </c>
      <c r="W25" s="48">
        <f t="shared" si="3"/>
        <v>0</v>
      </c>
      <c r="X25" s="51">
        <f>SUMIFS(入出庫記録!$H:$H,入出庫記録!$B:$B,月別在庫一覧!$C$1,入出庫記録!$C:$C,月別在庫一覧!$X$2,入出庫記録!$F:$F,月別在庫一覧!$A25)</f>
        <v>0</v>
      </c>
      <c r="Y25" s="52">
        <f>SUMIFS(入出庫記録!$I:$I,入出庫記録!$B:$B,月別在庫一覧!$C$1,入出庫記録!$C:$C,月別在庫一覧!$X$2,入出庫記録!$F:$F,月別在庫一覧!$A25)</f>
        <v>0</v>
      </c>
      <c r="Z25" s="48">
        <f t="shared" si="4"/>
        <v>0</v>
      </c>
      <c r="AA25" s="51">
        <f>SUMIFS(入出庫記録!$H:$H,入出庫記録!$B:$B,月別在庫一覧!$C$1,入出庫記録!$C:$C,月別在庫一覧!$AA$2,入出庫記録!$F:$F,月別在庫一覧!$A25)</f>
        <v>0</v>
      </c>
      <c r="AB25" s="52">
        <f>SUMIFS(入出庫記録!$I:$I,入出庫記録!$B:$B,月別在庫一覧!$C$1,入出庫記録!$C:$C,月別在庫一覧!$AA$2,入出庫記録!$F:$F,月別在庫一覧!$A25)</f>
        <v>0</v>
      </c>
      <c r="AC25" s="48">
        <f t="shared" si="5"/>
        <v>0</v>
      </c>
      <c r="AD25" s="51">
        <f>SUMIFS(入出庫記録!$H:$H,入出庫記録!$B:$B,月別在庫一覧!$C$1,入出庫記録!$C:$C,月別在庫一覧!$AD$2,入出庫記録!$F:$F,月別在庫一覧!$A25)</f>
        <v>0</v>
      </c>
      <c r="AE25" s="52">
        <f>SUMIFS(入出庫記録!$I:$I,入出庫記録!$B:$B,月別在庫一覧!$C$1,入出庫記録!$C:$C,月別在庫一覧!$AD$2,入出庫記録!$F:$F,月別在庫一覧!$A25)</f>
        <v>0</v>
      </c>
      <c r="AF25" s="48">
        <f t="shared" si="6"/>
        <v>0</v>
      </c>
      <c r="AG25" s="51">
        <f>SUMIFS(入出庫記録!$H:$H,入出庫記録!$B:$B,月別在庫一覧!$C$1,入出庫記録!$C:$C,月別在庫一覧!$AG$2,入出庫記録!$F:$F,月別在庫一覧!$A25)</f>
        <v>0</v>
      </c>
      <c r="AH25" s="52">
        <f>SUMIFS(入出庫記録!$I:$I,入出庫記録!$B:$B,月別在庫一覧!$C$1,入出庫記録!$C:$C,月別在庫一覧!$AG$2,入出庫記録!$F:$F,月別在庫一覧!$A25)</f>
        <v>0</v>
      </c>
      <c r="AI25" s="48">
        <f t="shared" si="7"/>
        <v>0</v>
      </c>
      <c r="AJ25" s="51">
        <f>SUMIFS(入出庫記録!$H:$H,入出庫記録!$B:$B,月別在庫一覧!$C$1,入出庫記録!$C:$C,月別在庫一覧!$AJ$2,入出庫記録!$F:$F,月別在庫一覧!$A25)</f>
        <v>0</v>
      </c>
      <c r="AK25" s="52">
        <f>SUMIFS(入出庫記録!$I:$I,入出庫記録!$B:$B,月別在庫一覧!$C$1,入出庫記録!$C:$C,月別在庫一覧!$AJ$2,入出庫記録!$F:$F,月別在庫一覧!$A25)</f>
        <v>0</v>
      </c>
      <c r="AL25" s="48">
        <f t="shared" si="8"/>
        <v>0</v>
      </c>
    </row>
    <row r="26" spans="1:38" ht="18.75" customHeight="1">
      <c r="A26" s="102" t="str">
        <f>IF(設定!B27="","",設定!B27)</f>
        <v>123</v>
      </c>
      <c r="B26" s="103" t="str">
        <f>IF(設定!C27="","",設定!C27)</f>
        <v/>
      </c>
      <c r="C26" s="43">
        <f>SUMIFS(入出庫記録!$H:$H,入出庫記録!$B:$B,月別在庫一覧!$C$1,入出庫記録!$C:$C,月別在庫一覧!$C$2,入出庫記録!$F:$F,月別在庫一覧!$A26)</f>
        <v>0</v>
      </c>
      <c r="D26" s="46">
        <f>SUMIFS(入出庫記録!$I:$I,入出庫記録!$B:$B,月別在庫一覧!$C$1,入出庫記録!$C:$C,月別在庫一覧!$C$2,入出庫記録!$F:$F,月別在庫一覧!$A26)</f>
        <v>0</v>
      </c>
      <c r="E26" s="48">
        <f t="shared" si="9"/>
        <v>0</v>
      </c>
      <c r="F26" s="51">
        <f>SUMIFS(入出庫記録!$H:$H,入出庫記録!$B:$B,月別在庫一覧!$C$1,入出庫記録!$C:$C,月別在庫一覧!$F$2,入出庫記録!$F:$F,月別在庫一覧!$A26)</f>
        <v>0</v>
      </c>
      <c r="G26" s="52">
        <f>SUMIFS(入出庫記録!$I:$I,入出庫記録!$B:$B,月別在庫一覧!$C$1,入出庫記録!$C:$C,月別在庫一覧!$F$2,入出庫記録!$F:$F,月別在庫一覧!$A26)</f>
        <v>0</v>
      </c>
      <c r="H26" s="48">
        <f t="shared" si="10"/>
        <v>0</v>
      </c>
      <c r="I26" s="51">
        <f>SUMIFS(入出庫記録!$H:$H,入出庫記録!$B:$B,月別在庫一覧!$C$1,入出庫記録!$C:$C,月別在庫一覧!$I$2,入出庫記録!$F:$F,月別在庫一覧!$A26)</f>
        <v>0</v>
      </c>
      <c r="J26" s="52">
        <f>SUMIFS(入出庫記録!$I:$I,入出庫記録!$B:$B,月別在庫一覧!$C$1,入出庫記録!$C:$C,月別在庫一覧!$I$2,入出庫記録!$F:$F,月別在庫一覧!$A26)</f>
        <v>0</v>
      </c>
      <c r="K26" s="48">
        <f t="shared" si="11"/>
        <v>0</v>
      </c>
      <c r="L26" s="51">
        <f>SUMIFS(入出庫記録!$H:$H,入出庫記録!$B:$B,月別在庫一覧!$C$1,入出庫記録!$C:$C,月別在庫一覧!$L$2,入出庫記録!$F:$F,月別在庫一覧!$A26)</f>
        <v>0</v>
      </c>
      <c r="M26" s="52">
        <f>SUMIFS(入出庫記録!$I:$I,入出庫記録!$B:$B,月別在庫一覧!$C$1,入出庫記録!$C:$C,月別在庫一覧!$L$2,入出庫記録!$F:$F,月別在庫一覧!$A26)</f>
        <v>0</v>
      </c>
      <c r="N26" s="48">
        <f t="shared" si="0"/>
        <v>0</v>
      </c>
      <c r="O26" s="51">
        <f>SUMIFS(入出庫記録!$H:$H,入出庫記録!$B:$B,月別在庫一覧!$C$1,入出庫記録!$C:$C,月別在庫一覧!$O$2,入出庫記録!$F:$F,月別在庫一覧!$A26)</f>
        <v>0</v>
      </c>
      <c r="P26" s="52">
        <f>SUMIFS(入出庫記録!$I:$I,入出庫記録!$B:$B,月別在庫一覧!$C$1,入出庫記録!$C:$C,月別在庫一覧!$O$2,入出庫記録!$F:$F,月別在庫一覧!$A26)</f>
        <v>0</v>
      </c>
      <c r="Q26" s="48">
        <f t="shared" si="1"/>
        <v>0</v>
      </c>
      <c r="R26" s="51">
        <f>SUMIFS(入出庫記録!$H:$H,入出庫記録!$B:$B,月別在庫一覧!$C$1,入出庫記録!$C:$C,月別在庫一覧!$R$2,入出庫記録!$F:$F,月別在庫一覧!$A26)</f>
        <v>0</v>
      </c>
      <c r="S26" s="52">
        <f>SUMIFS(入出庫記録!$I:$I,入出庫記録!$B:$B,月別在庫一覧!$C$1,入出庫記録!$C:$C,月別在庫一覧!$R$2,入出庫記録!$F:$F,月別在庫一覧!$A26)</f>
        <v>0</v>
      </c>
      <c r="T26" s="48">
        <f t="shared" si="2"/>
        <v>0</v>
      </c>
      <c r="U26" s="51">
        <f>SUMIFS(入出庫記録!$H:$H,入出庫記録!$B:$B,月別在庫一覧!$C$1,入出庫記録!$C:$C,月別在庫一覧!$U$2,入出庫記録!$F:$F,月別在庫一覧!$A26)</f>
        <v>0</v>
      </c>
      <c r="V26" s="52">
        <f>SUMIFS(入出庫記録!$I:$I,入出庫記録!$B:$B,月別在庫一覧!$C$1,入出庫記録!$C:$C,月別在庫一覧!$U$2,入出庫記録!$F:$F,月別在庫一覧!$A26)</f>
        <v>0</v>
      </c>
      <c r="W26" s="48">
        <f t="shared" si="3"/>
        <v>0</v>
      </c>
      <c r="X26" s="51">
        <f>SUMIFS(入出庫記録!$H:$H,入出庫記録!$B:$B,月別在庫一覧!$C$1,入出庫記録!$C:$C,月別在庫一覧!$X$2,入出庫記録!$F:$F,月別在庫一覧!$A26)</f>
        <v>0</v>
      </c>
      <c r="Y26" s="52">
        <f>SUMIFS(入出庫記録!$I:$I,入出庫記録!$B:$B,月別在庫一覧!$C$1,入出庫記録!$C:$C,月別在庫一覧!$X$2,入出庫記録!$F:$F,月別在庫一覧!$A26)</f>
        <v>0</v>
      </c>
      <c r="Z26" s="48">
        <f t="shared" si="4"/>
        <v>0</v>
      </c>
      <c r="AA26" s="51">
        <f>SUMIFS(入出庫記録!$H:$H,入出庫記録!$B:$B,月別在庫一覧!$C$1,入出庫記録!$C:$C,月別在庫一覧!$AA$2,入出庫記録!$F:$F,月別在庫一覧!$A26)</f>
        <v>0</v>
      </c>
      <c r="AB26" s="52">
        <f>SUMIFS(入出庫記録!$I:$I,入出庫記録!$B:$B,月別在庫一覧!$C$1,入出庫記録!$C:$C,月別在庫一覧!$AA$2,入出庫記録!$F:$F,月別在庫一覧!$A26)</f>
        <v>0</v>
      </c>
      <c r="AC26" s="48">
        <f t="shared" si="5"/>
        <v>0</v>
      </c>
      <c r="AD26" s="51">
        <f>SUMIFS(入出庫記録!$H:$H,入出庫記録!$B:$B,月別在庫一覧!$C$1,入出庫記録!$C:$C,月別在庫一覧!$AD$2,入出庫記録!$F:$F,月別在庫一覧!$A26)</f>
        <v>0</v>
      </c>
      <c r="AE26" s="52">
        <f>SUMIFS(入出庫記録!$I:$I,入出庫記録!$B:$B,月別在庫一覧!$C$1,入出庫記録!$C:$C,月別在庫一覧!$AD$2,入出庫記録!$F:$F,月別在庫一覧!$A26)</f>
        <v>0</v>
      </c>
      <c r="AF26" s="48">
        <f t="shared" si="6"/>
        <v>0</v>
      </c>
      <c r="AG26" s="51">
        <f>SUMIFS(入出庫記録!$H:$H,入出庫記録!$B:$B,月別在庫一覧!$C$1,入出庫記録!$C:$C,月別在庫一覧!$AG$2,入出庫記録!$F:$F,月別在庫一覧!$A26)</f>
        <v>0</v>
      </c>
      <c r="AH26" s="52">
        <f>SUMIFS(入出庫記録!$I:$I,入出庫記録!$B:$B,月別在庫一覧!$C$1,入出庫記録!$C:$C,月別在庫一覧!$AG$2,入出庫記録!$F:$F,月別在庫一覧!$A26)</f>
        <v>0</v>
      </c>
      <c r="AI26" s="48">
        <f t="shared" si="7"/>
        <v>0</v>
      </c>
      <c r="AJ26" s="51">
        <f>SUMIFS(入出庫記録!$H:$H,入出庫記録!$B:$B,月別在庫一覧!$C$1,入出庫記録!$C:$C,月別在庫一覧!$AJ$2,入出庫記録!$F:$F,月別在庫一覧!$A26)</f>
        <v>0</v>
      </c>
      <c r="AK26" s="52">
        <f>SUMIFS(入出庫記録!$I:$I,入出庫記録!$B:$B,月別在庫一覧!$C$1,入出庫記録!$C:$C,月別在庫一覧!$AJ$2,入出庫記録!$F:$F,月別在庫一覧!$A26)</f>
        <v>0</v>
      </c>
      <c r="AL26" s="48">
        <f t="shared" si="8"/>
        <v>0</v>
      </c>
    </row>
    <row r="27" spans="1:38" ht="18.75" customHeight="1">
      <c r="A27" s="102" t="str">
        <f>IF(設定!B28="","",設定!B28)</f>
        <v>124</v>
      </c>
      <c r="B27" s="103" t="str">
        <f>IF(設定!C28="","",設定!C28)</f>
        <v/>
      </c>
      <c r="C27" s="43">
        <f>SUMIFS(入出庫記録!$H:$H,入出庫記録!$B:$B,月別在庫一覧!$C$1,入出庫記録!$C:$C,月別在庫一覧!$C$2,入出庫記録!$F:$F,月別在庫一覧!$A27)</f>
        <v>0</v>
      </c>
      <c r="D27" s="46">
        <f>SUMIFS(入出庫記録!$I:$I,入出庫記録!$B:$B,月別在庫一覧!$C$1,入出庫記録!$C:$C,月別在庫一覧!$C$2,入出庫記録!$F:$F,月別在庫一覧!$A27)</f>
        <v>0</v>
      </c>
      <c r="E27" s="48">
        <f t="shared" si="9"/>
        <v>0</v>
      </c>
      <c r="F27" s="51">
        <f>SUMIFS(入出庫記録!$H:$H,入出庫記録!$B:$B,月別在庫一覧!$C$1,入出庫記録!$C:$C,月別在庫一覧!$F$2,入出庫記録!$F:$F,月別在庫一覧!$A27)</f>
        <v>0</v>
      </c>
      <c r="G27" s="52">
        <f>SUMIFS(入出庫記録!$I:$I,入出庫記録!$B:$B,月別在庫一覧!$C$1,入出庫記録!$C:$C,月別在庫一覧!$F$2,入出庫記録!$F:$F,月別在庫一覧!$A27)</f>
        <v>0</v>
      </c>
      <c r="H27" s="48">
        <f t="shared" si="10"/>
        <v>0</v>
      </c>
      <c r="I27" s="51">
        <f>SUMIFS(入出庫記録!$H:$H,入出庫記録!$B:$B,月別在庫一覧!$C$1,入出庫記録!$C:$C,月別在庫一覧!$I$2,入出庫記録!$F:$F,月別在庫一覧!$A27)</f>
        <v>0</v>
      </c>
      <c r="J27" s="52">
        <f>SUMIFS(入出庫記録!$I:$I,入出庫記録!$B:$B,月別在庫一覧!$C$1,入出庫記録!$C:$C,月別在庫一覧!$I$2,入出庫記録!$F:$F,月別在庫一覧!$A27)</f>
        <v>0</v>
      </c>
      <c r="K27" s="48">
        <f t="shared" si="11"/>
        <v>0</v>
      </c>
      <c r="L27" s="51">
        <f>SUMIFS(入出庫記録!$H:$H,入出庫記録!$B:$B,月別在庫一覧!$C$1,入出庫記録!$C:$C,月別在庫一覧!$L$2,入出庫記録!$F:$F,月別在庫一覧!$A27)</f>
        <v>0</v>
      </c>
      <c r="M27" s="52">
        <f>SUMIFS(入出庫記録!$I:$I,入出庫記録!$B:$B,月別在庫一覧!$C$1,入出庫記録!$C:$C,月別在庫一覧!$L$2,入出庫記録!$F:$F,月別在庫一覧!$A27)</f>
        <v>0</v>
      </c>
      <c r="N27" s="48">
        <f t="shared" si="0"/>
        <v>0</v>
      </c>
      <c r="O27" s="51">
        <f>SUMIFS(入出庫記録!$H:$H,入出庫記録!$B:$B,月別在庫一覧!$C$1,入出庫記録!$C:$C,月別在庫一覧!$O$2,入出庫記録!$F:$F,月別在庫一覧!$A27)</f>
        <v>0</v>
      </c>
      <c r="P27" s="52">
        <f>SUMIFS(入出庫記録!$I:$I,入出庫記録!$B:$B,月別在庫一覧!$C$1,入出庫記録!$C:$C,月別在庫一覧!$O$2,入出庫記録!$F:$F,月別在庫一覧!$A27)</f>
        <v>0</v>
      </c>
      <c r="Q27" s="48">
        <f t="shared" si="1"/>
        <v>0</v>
      </c>
      <c r="R27" s="51">
        <f>SUMIFS(入出庫記録!$H:$H,入出庫記録!$B:$B,月別在庫一覧!$C$1,入出庫記録!$C:$C,月別在庫一覧!$R$2,入出庫記録!$F:$F,月別在庫一覧!$A27)</f>
        <v>0</v>
      </c>
      <c r="S27" s="52">
        <f>SUMIFS(入出庫記録!$I:$I,入出庫記録!$B:$B,月別在庫一覧!$C$1,入出庫記録!$C:$C,月別在庫一覧!$R$2,入出庫記録!$F:$F,月別在庫一覧!$A27)</f>
        <v>0</v>
      </c>
      <c r="T27" s="48">
        <f t="shared" si="2"/>
        <v>0</v>
      </c>
      <c r="U27" s="51">
        <f>SUMIFS(入出庫記録!$H:$H,入出庫記録!$B:$B,月別在庫一覧!$C$1,入出庫記録!$C:$C,月別在庫一覧!$U$2,入出庫記録!$F:$F,月別在庫一覧!$A27)</f>
        <v>0</v>
      </c>
      <c r="V27" s="52">
        <f>SUMIFS(入出庫記録!$I:$I,入出庫記録!$B:$B,月別在庫一覧!$C$1,入出庫記録!$C:$C,月別在庫一覧!$U$2,入出庫記録!$F:$F,月別在庫一覧!$A27)</f>
        <v>0</v>
      </c>
      <c r="W27" s="48">
        <f t="shared" si="3"/>
        <v>0</v>
      </c>
      <c r="X27" s="51">
        <f>SUMIFS(入出庫記録!$H:$H,入出庫記録!$B:$B,月別在庫一覧!$C$1,入出庫記録!$C:$C,月別在庫一覧!$X$2,入出庫記録!$F:$F,月別在庫一覧!$A27)</f>
        <v>0</v>
      </c>
      <c r="Y27" s="52">
        <f>SUMIFS(入出庫記録!$I:$I,入出庫記録!$B:$B,月別在庫一覧!$C$1,入出庫記録!$C:$C,月別在庫一覧!$X$2,入出庫記録!$F:$F,月別在庫一覧!$A27)</f>
        <v>0</v>
      </c>
      <c r="Z27" s="48">
        <f t="shared" si="4"/>
        <v>0</v>
      </c>
      <c r="AA27" s="51">
        <f>SUMIFS(入出庫記録!$H:$H,入出庫記録!$B:$B,月別在庫一覧!$C$1,入出庫記録!$C:$C,月別在庫一覧!$AA$2,入出庫記録!$F:$F,月別在庫一覧!$A27)</f>
        <v>0</v>
      </c>
      <c r="AB27" s="52">
        <f>SUMIFS(入出庫記録!$I:$I,入出庫記録!$B:$B,月別在庫一覧!$C$1,入出庫記録!$C:$C,月別在庫一覧!$AA$2,入出庫記録!$F:$F,月別在庫一覧!$A27)</f>
        <v>0</v>
      </c>
      <c r="AC27" s="48">
        <f t="shared" si="5"/>
        <v>0</v>
      </c>
      <c r="AD27" s="51">
        <f>SUMIFS(入出庫記録!$H:$H,入出庫記録!$B:$B,月別在庫一覧!$C$1,入出庫記録!$C:$C,月別在庫一覧!$AD$2,入出庫記録!$F:$F,月別在庫一覧!$A27)</f>
        <v>0</v>
      </c>
      <c r="AE27" s="52">
        <f>SUMIFS(入出庫記録!$I:$I,入出庫記録!$B:$B,月別在庫一覧!$C$1,入出庫記録!$C:$C,月別在庫一覧!$AD$2,入出庫記録!$F:$F,月別在庫一覧!$A27)</f>
        <v>0</v>
      </c>
      <c r="AF27" s="48">
        <f t="shared" si="6"/>
        <v>0</v>
      </c>
      <c r="AG27" s="51">
        <f>SUMIFS(入出庫記録!$H:$H,入出庫記録!$B:$B,月別在庫一覧!$C$1,入出庫記録!$C:$C,月別在庫一覧!$AG$2,入出庫記録!$F:$F,月別在庫一覧!$A27)</f>
        <v>0</v>
      </c>
      <c r="AH27" s="52">
        <f>SUMIFS(入出庫記録!$I:$I,入出庫記録!$B:$B,月別在庫一覧!$C$1,入出庫記録!$C:$C,月別在庫一覧!$AG$2,入出庫記録!$F:$F,月別在庫一覧!$A27)</f>
        <v>0</v>
      </c>
      <c r="AI27" s="48">
        <f t="shared" si="7"/>
        <v>0</v>
      </c>
      <c r="AJ27" s="51">
        <f>SUMIFS(入出庫記録!$H:$H,入出庫記録!$B:$B,月別在庫一覧!$C$1,入出庫記録!$C:$C,月別在庫一覧!$AJ$2,入出庫記録!$F:$F,月別在庫一覧!$A27)</f>
        <v>0</v>
      </c>
      <c r="AK27" s="52">
        <f>SUMIFS(入出庫記録!$I:$I,入出庫記録!$B:$B,月別在庫一覧!$C$1,入出庫記録!$C:$C,月別在庫一覧!$AJ$2,入出庫記録!$F:$F,月別在庫一覧!$A27)</f>
        <v>0</v>
      </c>
      <c r="AL27" s="48">
        <f t="shared" si="8"/>
        <v>0</v>
      </c>
    </row>
    <row r="28" spans="1:38" ht="18.75" customHeight="1">
      <c r="A28" s="102" t="str">
        <f>IF(設定!B29="","",設定!B29)</f>
        <v>125</v>
      </c>
      <c r="B28" s="103" t="str">
        <f>IF(設定!C29="","",設定!C29)</f>
        <v/>
      </c>
      <c r="C28" s="43">
        <f>SUMIFS(入出庫記録!$H:$H,入出庫記録!$B:$B,月別在庫一覧!$C$1,入出庫記録!$C:$C,月別在庫一覧!$C$2,入出庫記録!$F:$F,月別在庫一覧!$A28)</f>
        <v>0</v>
      </c>
      <c r="D28" s="46">
        <f>SUMIFS(入出庫記録!$I:$I,入出庫記録!$B:$B,月別在庫一覧!$C$1,入出庫記録!$C:$C,月別在庫一覧!$C$2,入出庫記録!$F:$F,月別在庫一覧!$A28)</f>
        <v>0</v>
      </c>
      <c r="E28" s="48">
        <f t="shared" si="9"/>
        <v>0</v>
      </c>
      <c r="F28" s="51">
        <f>SUMIFS(入出庫記録!$H:$H,入出庫記録!$B:$B,月別在庫一覧!$C$1,入出庫記録!$C:$C,月別在庫一覧!$F$2,入出庫記録!$F:$F,月別在庫一覧!$A28)</f>
        <v>0</v>
      </c>
      <c r="G28" s="52">
        <f>SUMIFS(入出庫記録!$I:$I,入出庫記録!$B:$B,月別在庫一覧!$C$1,入出庫記録!$C:$C,月別在庫一覧!$F$2,入出庫記録!$F:$F,月別在庫一覧!$A28)</f>
        <v>0</v>
      </c>
      <c r="H28" s="48">
        <f t="shared" si="10"/>
        <v>0</v>
      </c>
      <c r="I28" s="51">
        <f>SUMIFS(入出庫記録!$H:$H,入出庫記録!$B:$B,月別在庫一覧!$C$1,入出庫記録!$C:$C,月別在庫一覧!$I$2,入出庫記録!$F:$F,月別在庫一覧!$A28)</f>
        <v>0</v>
      </c>
      <c r="J28" s="52">
        <f>SUMIFS(入出庫記録!$I:$I,入出庫記録!$B:$B,月別在庫一覧!$C$1,入出庫記録!$C:$C,月別在庫一覧!$I$2,入出庫記録!$F:$F,月別在庫一覧!$A28)</f>
        <v>0</v>
      </c>
      <c r="K28" s="48">
        <f t="shared" si="11"/>
        <v>0</v>
      </c>
      <c r="L28" s="51">
        <f>SUMIFS(入出庫記録!$H:$H,入出庫記録!$B:$B,月別在庫一覧!$C$1,入出庫記録!$C:$C,月別在庫一覧!$L$2,入出庫記録!$F:$F,月別在庫一覧!$A28)</f>
        <v>0</v>
      </c>
      <c r="M28" s="52">
        <f>SUMIFS(入出庫記録!$I:$I,入出庫記録!$B:$B,月別在庫一覧!$C$1,入出庫記録!$C:$C,月別在庫一覧!$L$2,入出庫記録!$F:$F,月別在庫一覧!$A28)</f>
        <v>0</v>
      </c>
      <c r="N28" s="48">
        <f t="shared" si="0"/>
        <v>0</v>
      </c>
      <c r="O28" s="51">
        <f>SUMIFS(入出庫記録!$H:$H,入出庫記録!$B:$B,月別在庫一覧!$C$1,入出庫記録!$C:$C,月別在庫一覧!$O$2,入出庫記録!$F:$F,月別在庫一覧!$A28)</f>
        <v>0</v>
      </c>
      <c r="P28" s="52">
        <f>SUMIFS(入出庫記録!$I:$I,入出庫記録!$B:$B,月別在庫一覧!$C$1,入出庫記録!$C:$C,月別在庫一覧!$O$2,入出庫記録!$F:$F,月別在庫一覧!$A28)</f>
        <v>0</v>
      </c>
      <c r="Q28" s="48">
        <f t="shared" si="1"/>
        <v>0</v>
      </c>
      <c r="R28" s="51">
        <f>SUMIFS(入出庫記録!$H:$H,入出庫記録!$B:$B,月別在庫一覧!$C$1,入出庫記録!$C:$C,月別在庫一覧!$R$2,入出庫記録!$F:$F,月別在庫一覧!$A28)</f>
        <v>0</v>
      </c>
      <c r="S28" s="52">
        <f>SUMIFS(入出庫記録!$I:$I,入出庫記録!$B:$B,月別在庫一覧!$C$1,入出庫記録!$C:$C,月別在庫一覧!$R$2,入出庫記録!$F:$F,月別在庫一覧!$A28)</f>
        <v>0</v>
      </c>
      <c r="T28" s="48">
        <f t="shared" si="2"/>
        <v>0</v>
      </c>
      <c r="U28" s="51">
        <f>SUMIFS(入出庫記録!$H:$H,入出庫記録!$B:$B,月別在庫一覧!$C$1,入出庫記録!$C:$C,月別在庫一覧!$U$2,入出庫記録!$F:$F,月別在庫一覧!$A28)</f>
        <v>0</v>
      </c>
      <c r="V28" s="52">
        <f>SUMIFS(入出庫記録!$I:$I,入出庫記録!$B:$B,月別在庫一覧!$C$1,入出庫記録!$C:$C,月別在庫一覧!$U$2,入出庫記録!$F:$F,月別在庫一覧!$A28)</f>
        <v>0</v>
      </c>
      <c r="W28" s="48">
        <f t="shared" si="3"/>
        <v>0</v>
      </c>
      <c r="X28" s="51">
        <f>SUMIFS(入出庫記録!$H:$H,入出庫記録!$B:$B,月別在庫一覧!$C$1,入出庫記録!$C:$C,月別在庫一覧!$X$2,入出庫記録!$F:$F,月別在庫一覧!$A28)</f>
        <v>0</v>
      </c>
      <c r="Y28" s="52">
        <f>SUMIFS(入出庫記録!$I:$I,入出庫記録!$B:$B,月別在庫一覧!$C$1,入出庫記録!$C:$C,月別在庫一覧!$X$2,入出庫記録!$F:$F,月別在庫一覧!$A28)</f>
        <v>0</v>
      </c>
      <c r="Z28" s="48">
        <f t="shared" si="4"/>
        <v>0</v>
      </c>
      <c r="AA28" s="51">
        <f>SUMIFS(入出庫記録!$H:$H,入出庫記録!$B:$B,月別在庫一覧!$C$1,入出庫記録!$C:$C,月別在庫一覧!$AA$2,入出庫記録!$F:$F,月別在庫一覧!$A28)</f>
        <v>0</v>
      </c>
      <c r="AB28" s="52">
        <f>SUMIFS(入出庫記録!$I:$I,入出庫記録!$B:$B,月別在庫一覧!$C$1,入出庫記録!$C:$C,月別在庫一覧!$AA$2,入出庫記録!$F:$F,月別在庫一覧!$A28)</f>
        <v>0</v>
      </c>
      <c r="AC28" s="48">
        <f t="shared" si="5"/>
        <v>0</v>
      </c>
      <c r="AD28" s="51">
        <f>SUMIFS(入出庫記録!$H:$H,入出庫記録!$B:$B,月別在庫一覧!$C$1,入出庫記録!$C:$C,月別在庫一覧!$AD$2,入出庫記録!$F:$F,月別在庫一覧!$A28)</f>
        <v>0</v>
      </c>
      <c r="AE28" s="52">
        <f>SUMIFS(入出庫記録!$I:$I,入出庫記録!$B:$B,月別在庫一覧!$C$1,入出庫記録!$C:$C,月別在庫一覧!$AD$2,入出庫記録!$F:$F,月別在庫一覧!$A28)</f>
        <v>0</v>
      </c>
      <c r="AF28" s="48">
        <f t="shared" si="6"/>
        <v>0</v>
      </c>
      <c r="AG28" s="51">
        <f>SUMIFS(入出庫記録!$H:$H,入出庫記録!$B:$B,月別在庫一覧!$C$1,入出庫記録!$C:$C,月別在庫一覧!$AG$2,入出庫記録!$F:$F,月別在庫一覧!$A28)</f>
        <v>0</v>
      </c>
      <c r="AH28" s="52">
        <f>SUMIFS(入出庫記録!$I:$I,入出庫記録!$B:$B,月別在庫一覧!$C$1,入出庫記録!$C:$C,月別在庫一覧!$AG$2,入出庫記録!$F:$F,月別在庫一覧!$A28)</f>
        <v>0</v>
      </c>
      <c r="AI28" s="48">
        <f t="shared" si="7"/>
        <v>0</v>
      </c>
      <c r="AJ28" s="51">
        <f>SUMIFS(入出庫記録!$H:$H,入出庫記録!$B:$B,月別在庫一覧!$C$1,入出庫記録!$C:$C,月別在庫一覧!$AJ$2,入出庫記録!$F:$F,月別在庫一覧!$A28)</f>
        <v>0</v>
      </c>
      <c r="AK28" s="52">
        <f>SUMIFS(入出庫記録!$I:$I,入出庫記録!$B:$B,月別在庫一覧!$C$1,入出庫記録!$C:$C,月別在庫一覧!$AJ$2,入出庫記録!$F:$F,月別在庫一覧!$A28)</f>
        <v>0</v>
      </c>
      <c r="AL28" s="48">
        <f t="shared" si="8"/>
        <v>0</v>
      </c>
    </row>
    <row r="29" spans="1:38" ht="18.75" customHeight="1">
      <c r="A29" s="102" t="str">
        <f>IF(設定!B30="","",設定!B30)</f>
        <v>126</v>
      </c>
      <c r="B29" s="103" t="str">
        <f>IF(設定!C30="","",設定!C30)</f>
        <v/>
      </c>
      <c r="C29" s="43">
        <f>SUMIFS(入出庫記録!$H:$H,入出庫記録!$B:$B,月別在庫一覧!$C$1,入出庫記録!$C:$C,月別在庫一覧!$C$2,入出庫記録!$F:$F,月別在庫一覧!$A29)</f>
        <v>0</v>
      </c>
      <c r="D29" s="46">
        <f>SUMIFS(入出庫記録!$I:$I,入出庫記録!$B:$B,月別在庫一覧!$C$1,入出庫記録!$C:$C,月別在庫一覧!$C$2,入出庫記録!$F:$F,月別在庫一覧!$A29)</f>
        <v>0</v>
      </c>
      <c r="E29" s="48">
        <f t="shared" si="9"/>
        <v>0</v>
      </c>
      <c r="F29" s="51">
        <f>SUMIFS(入出庫記録!$H:$H,入出庫記録!$B:$B,月別在庫一覧!$C$1,入出庫記録!$C:$C,月別在庫一覧!$F$2,入出庫記録!$F:$F,月別在庫一覧!$A29)</f>
        <v>0</v>
      </c>
      <c r="G29" s="52">
        <f>SUMIFS(入出庫記録!$I:$I,入出庫記録!$B:$B,月別在庫一覧!$C$1,入出庫記録!$C:$C,月別在庫一覧!$F$2,入出庫記録!$F:$F,月別在庫一覧!$A29)</f>
        <v>0</v>
      </c>
      <c r="H29" s="48">
        <f t="shared" si="10"/>
        <v>0</v>
      </c>
      <c r="I29" s="51">
        <f>SUMIFS(入出庫記録!$H:$H,入出庫記録!$B:$B,月別在庫一覧!$C$1,入出庫記録!$C:$C,月別在庫一覧!$I$2,入出庫記録!$F:$F,月別在庫一覧!$A29)</f>
        <v>0</v>
      </c>
      <c r="J29" s="52">
        <f>SUMIFS(入出庫記録!$I:$I,入出庫記録!$B:$B,月別在庫一覧!$C$1,入出庫記録!$C:$C,月別在庫一覧!$I$2,入出庫記録!$F:$F,月別在庫一覧!$A29)</f>
        <v>0</v>
      </c>
      <c r="K29" s="48">
        <f t="shared" si="11"/>
        <v>0</v>
      </c>
      <c r="L29" s="51">
        <f>SUMIFS(入出庫記録!$H:$H,入出庫記録!$B:$B,月別在庫一覧!$C$1,入出庫記録!$C:$C,月別在庫一覧!$L$2,入出庫記録!$F:$F,月別在庫一覧!$A29)</f>
        <v>0</v>
      </c>
      <c r="M29" s="52">
        <f>SUMIFS(入出庫記録!$I:$I,入出庫記録!$B:$B,月別在庫一覧!$C$1,入出庫記録!$C:$C,月別在庫一覧!$L$2,入出庫記録!$F:$F,月別在庫一覧!$A29)</f>
        <v>0</v>
      </c>
      <c r="N29" s="48">
        <f t="shared" si="0"/>
        <v>0</v>
      </c>
      <c r="O29" s="51">
        <f>SUMIFS(入出庫記録!$H:$H,入出庫記録!$B:$B,月別在庫一覧!$C$1,入出庫記録!$C:$C,月別在庫一覧!$O$2,入出庫記録!$F:$F,月別在庫一覧!$A29)</f>
        <v>0</v>
      </c>
      <c r="P29" s="52">
        <f>SUMIFS(入出庫記録!$I:$I,入出庫記録!$B:$B,月別在庫一覧!$C$1,入出庫記録!$C:$C,月別在庫一覧!$O$2,入出庫記録!$F:$F,月別在庫一覧!$A29)</f>
        <v>0</v>
      </c>
      <c r="Q29" s="48">
        <f t="shared" si="1"/>
        <v>0</v>
      </c>
      <c r="R29" s="51">
        <f>SUMIFS(入出庫記録!$H:$H,入出庫記録!$B:$B,月別在庫一覧!$C$1,入出庫記録!$C:$C,月別在庫一覧!$R$2,入出庫記録!$F:$F,月別在庫一覧!$A29)</f>
        <v>0</v>
      </c>
      <c r="S29" s="52">
        <f>SUMIFS(入出庫記録!$I:$I,入出庫記録!$B:$B,月別在庫一覧!$C$1,入出庫記録!$C:$C,月別在庫一覧!$R$2,入出庫記録!$F:$F,月別在庫一覧!$A29)</f>
        <v>0</v>
      </c>
      <c r="T29" s="48">
        <f t="shared" si="2"/>
        <v>0</v>
      </c>
      <c r="U29" s="51">
        <f>SUMIFS(入出庫記録!$H:$H,入出庫記録!$B:$B,月別在庫一覧!$C$1,入出庫記録!$C:$C,月別在庫一覧!$U$2,入出庫記録!$F:$F,月別在庫一覧!$A29)</f>
        <v>0</v>
      </c>
      <c r="V29" s="52">
        <f>SUMIFS(入出庫記録!$I:$I,入出庫記録!$B:$B,月別在庫一覧!$C$1,入出庫記録!$C:$C,月別在庫一覧!$U$2,入出庫記録!$F:$F,月別在庫一覧!$A29)</f>
        <v>0</v>
      </c>
      <c r="W29" s="48">
        <f t="shared" si="3"/>
        <v>0</v>
      </c>
      <c r="X29" s="51">
        <f>SUMIFS(入出庫記録!$H:$H,入出庫記録!$B:$B,月別在庫一覧!$C$1,入出庫記録!$C:$C,月別在庫一覧!$X$2,入出庫記録!$F:$F,月別在庫一覧!$A29)</f>
        <v>0</v>
      </c>
      <c r="Y29" s="52">
        <f>SUMIFS(入出庫記録!$I:$I,入出庫記録!$B:$B,月別在庫一覧!$C$1,入出庫記録!$C:$C,月別在庫一覧!$X$2,入出庫記録!$F:$F,月別在庫一覧!$A29)</f>
        <v>0</v>
      </c>
      <c r="Z29" s="48">
        <f t="shared" si="4"/>
        <v>0</v>
      </c>
      <c r="AA29" s="51">
        <f>SUMIFS(入出庫記録!$H:$H,入出庫記録!$B:$B,月別在庫一覧!$C$1,入出庫記録!$C:$C,月別在庫一覧!$AA$2,入出庫記録!$F:$F,月別在庫一覧!$A29)</f>
        <v>0</v>
      </c>
      <c r="AB29" s="52">
        <f>SUMIFS(入出庫記録!$I:$I,入出庫記録!$B:$B,月別在庫一覧!$C$1,入出庫記録!$C:$C,月別在庫一覧!$AA$2,入出庫記録!$F:$F,月別在庫一覧!$A29)</f>
        <v>0</v>
      </c>
      <c r="AC29" s="48">
        <f t="shared" si="5"/>
        <v>0</v>
      </c>
      <c r="AD29" s="51">
        <f>SUMIFS(入出庫記録!$H:$H,入出庫記録!$B:$B,月別在庫一覧!$C$1,入出庫記録!$C:$C,月別在庫一覧!$AD$2,入出庫記録!$F:$F,月別在庫一覧!$A29)</f>
        <v>0</v>
      </c>
      <c r="AE29" s="52">
        <f>SUMIFS(入出庫記録!$I:$I,入出庫記録!$B:$B,月別在庫一覧!$C$1,入出庫記録!$C:$C,月別在庫一覧!$AD$2,入出庫記録!$F:$F,月別在庫一覧!$A29)</f>
        <v>0</v>
      </c>
      <c r="AF29" s="48">
        <f t="shared" si="6"/>
        <v>0</v>
      </c>
      <c r="AG29" s="51">
        <f>SUMIFS(入出庫記録!$H:$H,入出庫記録!$B:$B,月別在庫一覧!$C$1,入出庫記録!$C:$C,月別在庫一覧!$AG$2,入出庫記録!$F:$F,月別在庫一覧!$A29)</f>
        <v>0</v>
      </c>
      <c r="AH29" s="52">
        <f>SUMIFS(入出庫記録!$I:$I,入出庫記録!$B:$B,月別在庫一覧!$C$1,入出庫記録!$C:$C,月別在庫一覧!$AG$2,入出庫記録!$F:$F,月別在庫一覧!$A29)</f>
        <v>0</v>
      </c>
      <c r="AI29" s="48">
        <f t="shared" si="7"/>
        <v>0</v>
      </c>
      <c r="AJ29" s="51">
        <f>SUMIFS(入出庫記録!$H:$H,入出庫記録!$B:$B,月別在庫一覧!$C$1,入出庫記録!$C:$C,月別在庫一覧!$AJ$2,入出庫記録!$F:$F,月別在庫一覧!$A29)</f>
        <v>0</v>
      </c>
      <c r="AK29" s="52">
        <f>SUMIFS(入出庫記録!$I:$I,入出庫記録!$B:$B,月別在庫一覧!$C$1,入出庫記録!$C:$C,月別在庫一覧!$AJ$2,入出庫記録!$F:$F,月別在庫一覧!$A29)</f>
        <v>0</v>
      </c>
      <c r="AL29" s="48">
        <f t="shared" si="8"/>
        <v>0</v>
      </c>
    </row>
    <row r="30" spans="1:38" ht="18.75" customHeight="1">
      <c r="A30" s="102" t="str">
        <f>IF(設定!B31="","",設定!B31)</f>
        <v>127</v>
      </c>
      <c r="B30" s="103" t="str">
        <f>IF(設定!C31="","",設定!C31)</f>
        <v/>
      </c>
      <c r="C30" s="43">
        <f>SUMIFS(入出庫記録!$H:$H,入出庫記録!$B:$B,月別在庫一覧!$C$1,入出庫記録!$C:$C,月別在庫一覧!$C$2,入出庫記録!$F:$F,月別在庫一覧!$A30)</f>
        <v>0</v>
      </c>
      <c r="D30" s="46">
        <f>SUMIFS(入出庫記録!$I:$I,入出庫記録!$B:$B,月別在庫一覧!$C$1,入出庫記録!$C:$C,月別在庫一覧!$C$2,入出庫記録!$F:$F,月別在庫一覧!$A30)</f>
        <v>0</v>
      </c>
      <c r="E30" s="48">
        <f t="shared" si="9"/>
        <v>0</v>
      </c>
      <c r="F30" s="51">
        <f>SUMIFS(入出庫記録!$H:$H,入出庫記録!$B:$B,月別在庫一覧!$C$1,入出庫記録!$C:$C,月別在庫一覧!$F$2,入出庫記録!$F:$F,月別在庫一覧!$A30)</f>
        <v>0</v>
      </c>
      <c r="G30" s="52">
        <f>SUMIFS(入出庫記録!$I:$I,入出庫記録!$B:$B,月別在庫一覧!$C$1,入出庫記録!$C:$C,月別在庫一覧!$F$2,入出庫記録!$F:$F,月別在庫一覧!$A30)</f>
        <v>0</v>
      </c>
      <c r="H30" s="48">
        <f t="shared" si="10"/>
        <v>0</v>
      </c>
      <c r="I30" s="51">
        <f>SUMIFS(入出庫記録!$H:$H,入出庫記録!$B:$B,月別在庫一覧!$C$1,入出庫記録!$C:$C,月別在庫一覧!$I$2,入出庫記録!$F:$F,月別在庫一覧!$A30)</f>
        <v>0</v>
      </c>
      <c r="J30" s="52">
        <f>SUMIFS(入出庫記録!$I:$I,入出庫記録!$B:$B,月別在庫一覧!$C$1,入出庫記録!$C:$C,月別在庫一覧!$I$2,入出庫記録!$F:$F,月別在庫一覧!$A30)</f>
        <v>0</v>
      </c>
      <c r="K30" s="48">
        <f t="shared" si="11"/>
        <v>0</v>
      </c>
      <c r="L30" s="51">
        <f>SUMIFS(入出庫記録!$H:$H,入出庫記録!$B:$B,月別在庫一覧!$C$1,入出庫記録!$C:$C,月別在庫一覧!$L$2,入出庫記録!$F:$F,月別在庫一覧!$A30)</f>
        <v>0</v>
      </c>
      <c r="M30" s="52">
        <f>SUMIFS(入出庫記録!$I:$I,入出庫記録!$B:$B,月別在庫一覧!$C$1,入出庫記録!$C:$C,月別在庫一覧!$L$2,入出庫記録!$F:$F,月別在庫一覧!$A30)</f>
        <v>0</v>
      </c>
      <c r="N30" s="48">
        <f t="shared" si="0"/>
        <v>0</v>
      </c>
      <c r="O30" s="51">
        <f>SUMIFS(入出庫記録!$H:$H,入出庫記録!$B:$B,月別在庫一覧!$C$1,入出庫記録!$C:$C,月別在庫一覧!$O$2,入出庫記録!$F:$F,月別在庫一覧!$A30)</f>
        <v>0</v>
      </c>
      <c r="P30" s="52">
        <f>SUMIFS(入出庫記録!$I:$I,入出庫記録!$B:$B,月別在庫一覧!$C$1,入出庫記録!$C:$C,月別在庫一覧!$O$2,入出庫記録!$F:$F,月別在庫一覧!$A30)</f>
        <v>0</v>
      </c>
      <c r="Q30" s="48">
        <f t="shared" si="1"/>
        <v>0</v>
      </c>
      <c r="R30" s="51">
        <f>SUMIFS(入出庫記録!$H:$H,入出庫記録!$B:$B,月別在庫一覧!$C$1,入出庫記録!$C:$C,月別在庫一覧!$R$2,入出庫記録!$F:$F,月別在庫一覧!$A30)</f>
        <v>0</v>
      </c>
      <c r="S30" s="52">
        <f>SUMIFS(入出庫記録!$I:$I,入出庫記録!$B:$B,月別在庫一覧!$C$1,入出庫記録!$C:$C,月別在庫一覧!$R$2,入出庫記録!$F:$F,月別在庫一覧!$A30)</f>
        <v>0</v>
      </c>
      <c r="T30" s="48">
        <f t="shared" si="2"/>
        <v>0</v>
      </c>
      <c r="U30" s="51">
        <f>SUMIFS(入出庫記録!$H:$H,入出庫記録!$B:$B,月別在庫一覧!$C$1,入出庫記録!$C:$C,月別在庫一覧!$U$2,入出庫記録!$F:$F,月別在庫一覧!$A30)</f>
        <v>0</v>
      </c>
      <c r="V30" s="52">
        <f>SUMIFS(入出庫記録!$I:$I,入出庫記録!$B:$B,月別在庫一覧!$C$1,入出庫記録!$C:$C,月別在庫一覧!$U$2,入出庫記録!$F:$F,月別在庫一覧!$A30)</f>
        <v>0</v>
      </c>
      <c r="W30" s="48">
        <f t="shared" si="3"/>
        <v>0</v>
      </c>
      <c r="X30" s="51">
        <f>SUMIFS(入出庫記録!$H:$H,入出庫記録!$B:$B,月別在庫一覧!$C$1,入出庫記録!$C:$C,月別在庫一覧!$X$2,入出庫記録!$F:$F,月別在庫一覧!$A30)</f>
        <v>0</v>
      </c>
      <c r="Y30" s="52">
        <f>SUMIFS(入出庫記録!$I:$I,入出庫記録!$B:$B,月別在庫一覧!$C$1,入出庫記録!$C:$C,月別在庫一覧!$X$2,入出庫記録!$F:$F,月別在庫一覧!$A30)</f>
        <v>0</v>
      </c>
      <c r="Z30" s="48">
        <f t="shared" si="4"/>
        <v>0</v>
      </c>
      <c r="AA30" s="51">
        <f>SUMIFS(入出庫記録!$H:$H,入出庫記録!$B:$B,月別在庫一覧!$C$1,入出庫記録!$C:$C,月別在庫一覧!$AA$2,入出庫記録!$F:$F,月別在庫一覧!$A30)</f>
        <v>0</v>
      </c>
      <c r="AB30" s="52">
        <f>SUMIFS(入出庫記録!$I:$I,入出庫記録!$B:$B,月別在庫一覧!$C$1,入出庫記録!$C:$C,月別在庫一覧!$AA$2,入出庫記録!$F:$F,月別在庫一覧!$A30)</f>
        <v>0</v>
      </c>
      <c r="AC30" s="48">
        <f t="shared" si="5"/>
        <v>0</v>
      </c>
      <c r="AD30" s="51">
        <f>SUMIFS(入出庫記録!$H:$H,入出庫記録!$B:$B,月別在庫一覧!$C$1,入出庫記録!$C:$C,月別在庫一覧!$AD$2,入出庫記録!$F:$F,月別在庫一覧!$A30)</f>
        <v>0</v>
      </c>
      <c r="AE30" s="52">
        <f>SUMIFS(入出庫記録!$I:$I,入出庫記録!$B:$B,月別在庫一覧!$C$1,入出庫記録!$C:$C,月別在庫一覧!$AD$2,入出庫記録!$F:$F,月別在庫一覧!$A30)</f>
        <v>0</v>
      </c>
      <c r="AF30" s="48">
        <f t="shared" si="6"/>
        <v>0</v>
      </c>
      <c r="AG30" s="51">
        <f>SUMIFS(入出庫記録!$H:$H,入出庫記録!$B:$B,月別在庫一覧!$C$1,入出庫記録!$C:$C,月別在庫一覧!$AG$2,入出庫記録!$F:$F,月別在庫一覧!$A30)</f>
        <v>0</v>
      </c>
      <c r="AH30" s="52">
        <f>SUMIFS(入出庫記録!$I:$I,入出庫記録!$B:$B,月別在庫一覧!$C$1,入出庫記録!$C:$C,月別在庫一覧!$AG$2,入出庫記録!$F:$F,月別在庫一覧!$A30)</f>
        <v>0</v>
      </c>
      <c r="AI30" s="48">
        <f t="shared" si="7"/>
        <v>0</v>
      </c>
      <c r="AJ30" s="51">
        <f>SUMIFS(入出庫記録!$H:$H,入出庫記録!$B:$B,月別在庫一覧!$C$1,入出庫記録!$C:$C,月別在庫一覧!$AJ$2,入出庫記録!$F:$F,月別在庫一覧!$A30)</f>
        <v>0</v>
      </c>
      <c r="AK30" s="52">
        <f>SUMIFS(入出庫記録!$I:$I,入出庫記録!$B:$B,月別在庫一覧!$C$1,入出庫記録!$C:$C,月別在庫一覧!$AJ$2,入出庫記録!$F:$F,月別在庫一覧!$A30)</f>
        <v>0</v>
      </c>
      <c r="AL30" s="48">
        <f t="shared" si="8"/>
        <v>0</v>
      </c>
    </row>
    <row r="31" spans="1:38" ht="18.75" customHeight="1">
      <c r="A31" s="102" t="str">
        <f>IF(設定!B32="","",設定!B32)</f>
        <v>128</v>
      </c>
      <c r="B31" s="103" t="str">
        <f>IF(設定!C32="","",設定!C32)</f>
        <v/>
      </c>
      <c r="C31" s="43">
        <f>SUMIFS(入出庫記録!$H:$H,入出庫記録!$B:$B,月別在庫一覧!$C$1,入出庫記録!$C:$C,月別在庫一覧!$C$2,入出庫記録!$F:$F,月別在庫一覧!$A31)</f>
        <v>0</v>
      </c>
      <c r="D31" s="46">
        <f>SUMIFS(入出庫記録!$I:$I,入出庫記録!$B:$B,月別在庫一覧!$C$1,入出庫記録!$C:$C,月別在庫一覧!$C$2,入出庫記録!$F:$F,月別在庫一覧!$A31)</f>
        <v>0</v>
      </c>
      <c r="E31" s="48">
        <f t="shared" si="9"/>
        <v>0</v>
      </c>
      <c r="F31" s="51">
        <f>SUMIFS(入出庫記録!$H:$H,入出庫記録!$B:$B,月別在庫一覧!$C$1,入出庫記録!$C:$C,月別在庫一覧!$F$2,入出庫記録!$F:$F,月別在庫一覧!$A31)</f>
        <v>0</v>
      </c>
      <c r="G31" s="52">
        <f>SUMIFS(入出庫記録!$I:$I,入出庫記録!$B:$B,月別在庫一覧!$C$1,入出庫記録!$C:$C,月別在庫一覧!$F$2,入出庫記録!$F:$F,月別在庫一覧!$A31)</f>
        <v>0</v>
      </c>
      <c r="H31" s="48">
        <f t="shared" si="10"/>
        <v>0</v>
      </c>
      <c r="I31" s="51">
        <f>SUMIFS(入出庫記録!$H:$H,入出庫記録!$B:$B,月別在庫一覧!$C$1,入出庫記録!$C:$C,月別在庫一覧!$I$2,入出庫記録!$F:$F,月別在庫一覧!$A31)</f>
        <v>0</v>
      </c>
      <c r="J31" s="52">
        <f>SUMIFS(入出庫記録!$I:$I,入出庫記録!$B:$B,月別在庫一覧!$C$1,入出庫記録!$C:$C,月別在庫一覧!$I$2,入出庫記録!$F:$F,月別在庫一覧!$A31)</f>
        <v>0</v>
      </c>
      <c r="K31" s="48">
        <f t="shared" si="11"/>
        <v>0</v>
      </c>
      <c r="L31" s="51">
        <f>SUMIFS(入出庫記録!$H:$H,入出庫記録!$B:$B,月別在庫一覧!$C$1,入出庫記録!$C:$C,月別在庫一覧!$L$2,入出庫記録!$F:$F,月別在庫一覧!$A31)</f>
        <v>0</v>
      </c>
      <c r="M31" s="52">
        <f>SUMIFS(入出庫記録!$I:$I,入出庫記録!$B:$B,月別在庫一覧!$C$1,入出庫記録!$C:$C,月別在庫一覧!$L$2,入出庫記録!$F:$F,月別在庫一覧!$A31)</f>
        <v>0</v>
      </c>
      <c r="N31" s="48">
        <f t="shared" si="0"/>
        <v>0</v>
      </c>
      <c r="O31" s="51">
        <f>SUMIFS(入出庫記録!$H:$H,入出庫記録!$B:$B,月別在庫一覧!$C$1,入出庫記録!$C:$C,月別在庫一覧!$O$2,入出庫記録!$F:$F,月別在庫一覧!$A31)</f>
        <v>0</v>
      </c>
      <c r="P31" s="52">
        <f>SUMIFS(入出庫記録!$I:$I,入出庫記録!$B:$B,月別在庫一覧!$C$1,入出庫記録!$C:$C,月別在庫一覧!$O$2,入出庫記録!$F:$F,月別在庫一覧!$A31)</f>
        <v>0</v>
      </c>
      <c r="Q31" s="48">
        <f t="shared" si="1"/>
        <v>0</v>
      </c>
      <c r="R31" s="51">
        <f>SUMIFS(入出庫記録!$H:$H,入出庫記録!$B:$B,月別在庫一覧!$C$1,入出庫記録!$C:$C,月別在庫一覧!$R$2,入出庫記録!$F:$F,月別在庫一覧!$A31)</f>
        <v>0</v>
      </c>
      <c r="S31" s="52">
        <f>SUMIFS(入出庫記録!$I:$I,入出庫記録!$B:$B,月別在庫一覧!$C$1,入出庫記録!$C:$C,月別在庫一覧!$R$2,入出庫記録!$F:$F,月別在庫一覧!$A31)</f>
        <v>0</v>
      </c>
      <c r="T31" s="48">
        <f t="shared" si="2"/>
        <v>0</v>
      </c>
      <c r="U31" s="51">
        <f>SUMIFS(入出庫記録!$H:$H,入出庫記録!$B:$B,月別在庫一覧!$C$1,入出庫記録!$C:$C,月別在庫一覧!$U$2,入出庫記録!$F:$F,月別在庫一覧!$A31)</f>
        <v>0</v>
      </c>
      <c r="V31" s="52">
        <f>SUMIFS(入出庫記録!$I:$I,入出庫記録!$B:$B,月別在庫一覧!$C$1,入出庫記録!$C:$C,月別在庫一覧!$U$2,入出庫記録!$F:$F,月別在庫一覧!$A31)</f>
        <v>0</v>
      </c>
      <c r="W31" s="48">
        <f t="shared" si="3"/>
        <v>0</v>
      </c>
      <c r="X31" s="51">
        <f>SUMIFS(入出庫記録!$H:$H,入出庫記録!$B:$B,月別在庫一覧!$C$1,入出庫記録!$C:$C,月別在庫一覧!$X$2,入出庫記録!$F:$F,月別在庫一覧!$A31)</f>
        <v>0</v>
      </c>
      <c r="Y31" s="52">
        <f>SUMIFS(入出庫記録!$I:$I,入出庫記録!$B:$B,月別在庫一覧!$C$1,入出庫記録!$C:$C,月別在庫一覧!$X$2,入出庫記録!$F:$F,月別在庫一覧!$A31)</f>
        <v>0</v>
      </c>
      <c r="Z31" s="48">
        <f t="shared" si="4"/>
        <v>0</v>
      </c>
      <c r="AA31" s="51">
        <f>SUMIFS(入出庫記録!$H:$H,入出庫記録!$B:$B,月別在庫一覧!$C$1,入出庫記録!$C:$C,月別在庫一覧!$AA$2,入出庫記録!$F:$F,月別在庫一覧!$A31)</f>
        <v>0</v>
      </c>
      <c r="AB31" s="52">
        <f>SUMIFS(入出庫記録!$I:$I,入出庫記録!$B:$B,月別在庫一覧!$C$1,入出庫記録!$C:$C,月別在庫一覧!$AA$2,入出庫記録!$F:$F,月別在庫一覧!$A31)</f>
        <v>0</v>
      </c>
      <c r="AC31" s="48">
        <f t="shared" si="5"/>
        <v>0</v>
      </c>
      <c r="AD31" s="51">
        <f>SUMIFS(入出庫記録!$H:$H,入出庫記録!$B:$B,月別在庫一覧!$C$1,入出庫記録!$C:$C,月別在庫一覧!$AD$2,入出庫記録!$F:$F,月別在庫一覧!$A31)</f>
        <v>0</v>
      </c>
      <c r="AE31" s="52">
        <f>SUMIFS(入出庫記録!$I:$I,入出庫記録!$B:$B,月別在庫一覧!$C$1,入出庫記録!$C:$C,月別在庫一覧!$AD$2,入出庫記録!$F:$F,月別在庫一覧!$A31)</f>
        <v>0</v>
      </c>
      <c r="AF31" s="48">
        <f t="shared" si="6"/>
        <v>0</v>
      </c>
      <c r="AG31" s="51">
        <f>SUMIFS(入出庫記録!$H:$H,入出庫記録!$B:$B,月別在庫一覧!$C$1,入出庫記録!$C:$C,月別在庫一覧!$AG$2,入出庫記録!$F:$F,月別在庫一覧!$A31)</f>
        <v>0</v>
      </c>
      <c r="AH31" s="52">
        <f>SUMIFS(入出庫記録!$I:$I,入出庫記録!$B:$B,月別在庫一覧!$C$1,入出庫記録!$C:$C,月別在庫一覧!$AG$2,入出庫記録!$F:$F,月別在庫一覧!$A31)</f>
        <v>0</v>
      </c>
      <c r="AI31" s="48">
        <f t="shared" si="7"/>
        <v>0</v>
      </c>
      <c r="AJ31" s="51">
        <f>SUMIFS(入出庫記録!$H:$H,入出庫記録!$B:$B,月別在庫一覧!$C$1,入出庫記録!$C:$C,月別在庫一覧!$AJ$2,入出庫記録!$F:$F,月別在庫一覧!$A31)</f>
        <v>0</v>
      </c>
      <c r="AK31" s="52">
        <f>SUMIFS(入出庫記録!$I:$I,入出庫記録!$B:$B,月別在庫一覧!$C$1,入出庫記録!$C:$C,月別在庫一覧!$AJ$2,入出庫記録!$F:$F,月別在庫一覧!$A31)</f>
        <v>0</v>
      </c>
      <c r="AL31" s="48">
        <f t="shared" si="8"/>
        <v>0</v>
      </c>
    </row>
    <row r="32" spans="1:38" ht="18.75" customHeight="1">
      <c r="A32" s="102" t="str">
        <f>IF(設定!B33="","",設定!B33)</f>
        <v>129</v>
      </c>
      <c r="B32" s="103" t="str">
        <f>IF(設定!C33="","",設定!C33)</f>
        <v/>
      </c>
      <c r="C32" s="43">
        <f>SUMIFS(入出庫記録!$H:$H,入出庫記録!$B:$B,月別在庫一覧!$C$1,入出庫記録!$C:$C,月別在庫一覧!$C$2,入出庫記録!$F:$F,月別在庫一覧!$A32)</f>
        <v>0</v>
      </c>
      <c r="D32" s="46">
        <f>SUMIFS(入出庫記録!$I:$I,入出庫記録!$B:$B,月別在庫一覧!$C$1,入出庫記録!$C:$C,月別在庫一覧!$C$2,入出庫記録!$F:$F,月別在庫一覧!$A32)</f>
        <v>0</v>
      </c>
      <c r="E32" s="48">
        <f t="shared" si="9"/>
        <v>0</v>
      </c>
      <c r="F32" s="51">
        <f>SUMIFS(入出庫記録!$H:$H,入出庫記録!$B:$B,月別在庫一覧!$C$1,入出庫記録!$C:$C,月別在庫一覧!$F$2,入出庫記録!$F:$F,月別在庫一覧!$A32)</f>
        <v>0</v>
      </c>
      <c r="G32" s="52">
        <f>SUMIFS(入出庫記録!$I:$I,入出庫記録!$B:$B,月別在庫一覧!$C$1,入出庫記録!$C:$C,月別在庫一覧!$F$2,入出庫記録!$F:$F,月別在庫一覧!$A32)</f>
        <v>0</v>
      </c>
      <c r="H32" s="48">
        <f t="shared" si="10"/>
        <v>0</v>
      </c>
      <c r="I32" s="51">
        <f>SUMIFS(入出庫記録!$H:$H,入出庫記録!$B:$B,月別在庫一覧!$C$1,入出庫記録!$C:$C,月別在庫一覧!$I$2,入出庫記録!$F:$F,月別在庫一覧!$A32)</f>
        <v>0</v>
      </c>
      <c r="J32" s="52">
        <f>SUMIFS(入出庫記録!$I:$I,入出庫記録!$B:$B,月別在庫一覧!$C$1,入出庫記録!$C:$C,月別在庫一覧!$I$2,入出庫記録!$F:$F,月別在庫一覧!$A32)</f>
        <v>0</v>
      </c>
      <c r="K32" s="48">
        <f t="shared" si="11"/>
        <v>0</v>
      </c>
      <c r="L32" s="51">
        <f>SUMIFS(入出庫記録!$H:$H,入出庫記録!$B:$B,月別在庫一覧!$C$1,入出庫記録!$C:$C,月別在庫一覧!$L$2,入出庫記録!$F:$F,月別在庫一覧!$A32)</f>
        <v>0</v>
      </c>
      <c r="M32" s="52">
        <f>SUMIFS(入出庫記録!$I:$I,入出庫記録!$B:$B,月別在庫一覧!$C$1,入出庫記録!$C:$C,月別在庫一覧!$L$2,入出庫記録!$F:$F,月別在庫一覧!$A32)</f>
        <v>0</v>
      </c>
      <c r="N32" s="48">
        <f t="shared" si="0"/>
        <v>0</v>
      </c>
      <c r="O32" s="51">
        <f>SUMIFS(入出庫記録!$H:$H,入出庫記録!$B:$B,月別在庫一覧!$C$1,入出庫記録!$C:$C,月別在庫一覧!$O$2,入出庫記録!$F:$F,月別在庫一覧!$A32)</f>
        <v>0</v>
      </c>
      <c r="P32" s="52">
        <f>SUMIFS(入出庫記録!$I:$I,入出庫記録!$B:$B,月別在庫一覧!$C$1,入出庫記録!$C:$C,月別在庫一覧!$O$2,入出庫記録!$F:$F,月別在庫一覧!$A32)</f>
        <v>0</v>
      </c>
      <c r="Q32" s="48">
        <f t="shared" si="1"/>
        <v>0</v>
      </c>
      <c r="R32" s="51">
        <f>SUMIFS(入出庫記録!$H:$H,入出庫記録!$B:$B,月別在庫一覧!$C$1,入出庫記録!$C:$C,月別在庫一覧!$R$2,入出庫記録!$F:$F,月別在庫一覧!$A32)</f>
        <v>0</v>
      </c>
      <c r="S32" s="52">
        <f>SUMIFS(入出庫記録!$I:$I,入出庫記録!$B:$B,月別在庫一覧!$C$1,入出庫記録!$C:$C,月別在庫一覧!$R$2,入出庫記録!$F:$F,月別在庫一覧!$A32)</f>
        <v>0</v>
      </c>
      <c r="T32" s="48">
        <f t="shared" si="2"/>
        <v>0</v>
      </c>
      <c r="U32" s="51">
        <f>SUMIFS(入出庫記録!$H:$H,入出庫記録!$B:$B,月別在庫一覧!$C$1,入出庫記録!$C:$C,月別在庫一覧!$U$2,入出庫記録!$F:$F,月別在庫一覧!$A32)</f>
        <v>0</v>
      </c>
      <c r="V32" s="52">
        <f>SUMIFS(入出庫記録!$I:$I,入出庫記録!$B:$B,月別在庫一覧!$C$1,入出庫記録!$C:$C,月別在庫一覧!$U$2,入出庫記録!$F:$F,月別在庫一覧!$A32)</f>
        <v>0</v>
      </c>
      <c r="W32" s="48">
        <f t="shared" si="3"/>
        <v>0</v>
      </c>
      <c r="X32" s="51">
        <f>SUMIFS(入出庫記録!$H:$H,入出庫記録!$B:$B,月別在庫一覧!$C$1,入出庫記録!$C:$C,月別在庫一覧!$X$2,入出庫記録!$F:$F,月別在庫一覧!$A32)</f>
        <v>0</v>
      </c>
      <c r="Y32" s="52">
        <f>SUMIFS(入出庫記録!$I:$I,入出庫記録!$B:$B,月別在庫一覧!$C$1,入出庫記録!$C:$C,月別在庫一覧!$X$2,入出庫記録!$F:$F,月別在庫一覧!$A32)</f>
        <v>0</v>
      </c>
      <c r="Z32" s="48">
        <f t="shared" si="4"/>
        <v>0</v>
      </c>
      <c r="AA32" s="51">
        <f>SUMIFS(入出庫記録!$H:$H,入出庫記録!$B:$B,月別在庫一覧!$C$1,入出庫記録!$C:$C,月別在庫一覧!$AA$2,入出庫記録!$F:$F,月別在庫一覧!$A32)</f>
        <v>0</v>
      </c>
      <c r="AB32" s="52">
        <f>SUMIFS(入出庫記録!$I:$I,入出庫記録!$B:$B,月別在庫一覧!$C$1,入出庫記録!$C:$C,月別在庫一覧!$AA$2,入出庫記録!$F:$F,月別在庫一覧!$A32)</f>
        <v>0</v>
      </c>
      <c r="AC32" s="48">
        <f t="shared" si="5"/>
        <v>0</v>
      </c>
      <c r="AD32" s="51">
        <f>SUMIFS(入出庫記録!$H:$H,入出庫記録!$B:$B,月別在庫一覧!$C$1,入出庫記録!$C:$C,月別在庫一覧!$AD$2,入出庫記録!$F:$F,月別在庫一覧!$A32)</f>
        <v>0</v>
      </c>
      <c r="AE32" s="52">
        <f>SUMIFS(入出庫記録!$I:$I,入出庫記録!$B:$B,月別在庫一覧!$C$1,入出庫記録!$C:$C,月別在庫一覧!$AD$2,入出庫記録!$F:$F,月別在庫一覧!$A32)</f>
        <v>0</v>
      </c>
      <c r="AF32" s="48">
        <f t="shared" si="6"/>
        <v>0</v>
      </c>
      <c r="AG32" s="51">
        <f>SUMIFS(入出庫記録!$H:$H,入出庫記録!$B:$B,月別在庫一覧!$C$1,入出庫記録!$C:$C,月別在庫一覧!$AG$2,入出庫記録!$F:$F,月別在庫一覧!$A32)</f>
        <v>0</v>
      </c>
      <c r="AH32" s="52">
        <f>SUMIFS(入出庫記録!$I:$I,入出庫記録!$B:$B,月別在庫一覧!$C$1,入出庫記録!$C:$C,月別在庫一覧!$AG$2,入出庫記録!$F:$F,月別在庫一覧!$A32)</f>
        <v>0</v>
      </c>
      <c r="AI32" s="48">
        <f t="shared" si="7"/>
        <v>0</v>
      </c>
      <c r="AJ32" s="51">
        <f>SUMIFS(入出庫記録!$H:$H,入出庫記録!$B:$B,月別在庫一覧!$C$1,入出庫記録!$C:$C,月別在庫一覧!$AJ$2,入出庫記録!$F:$F,月別在庫一覧!$A32)</f>
        <v>0</v>
      </c>
      <c r="AK32" s="52">
        <f>SUMIFS(入出庫記録!$I:$I,入出庫記録!$B:$B,月別在庫一覧!$C$1,入出庫記録!$C:$C,月別在庫一覧!$AJ$2,入出庫記録!$F:$F,月別在庫一覧!$A32)</f>
        <v>0</v>
      </c>
      <c r="AL32" s="48">
        <f t="shared" si="8"/>
        <v>0</v>
      </c>
    </row>
    <row r="33" spans="1:38" ht="18.75" customHeight="1">
      <c r="A33" s="102" t="str">
        <f>IF(設定!B34="","",設定!B34)</f>
        <v>130</v>
      </c>
      <c r="B33" s="103" t="str">
        <f>IF(設定!C34="","",設定!C34)</f>
        <v/>
      </c>
      <c r="C33" s="43">
        <f>SUMIFS(入出庫記録!$H:$H,入出庫記録!$B:$B,月別在庫一覧!$C$1,入出庫記録!$C:$C,月別在庫一覧!$C$2,入出庫記録!$F:$F,月別在庫一覧!$A33)</f>
        <v>0</v>
      </c>
      <c r="D33" s="46">
        <f>SUMIFS(入出庫記録!$I:$I,入出庫記録!$B:$B,月別在庫一覧!$C$1,入出庫記録!$C:$C,月別在庫一覧!$C$2,入出庫記録!$F:$F,月別在庫一覧!$A33)</f>
        <v>0</v>
      </c>
      <c r="E33" s="48">
        <f t="shared" si="9"/>
        <v>0</v>
      </c>
      <c r="F33" s="51">
        <f>SUMIFS(入出庫記録!$H:$H,入出庫記録!$B:$B,月別在庫一覧!$C$1,入出庫記録!$C:$C,月別在庫一覧!$F$2,入出庫記録!$F:$F,月別在庫一覧!$A33)</f>
        <v>0</v>
      </c>
      <c r="G33" s="52">
        <f>SUMIFS(入出庫記録!$I:$I,入出庫記録!$B:$B,月別在庫一覧!$C$1,入出庫記録!$C:$C,月別在庫一覧!$F$2,入出庫記録!$F:$F,月別在庫一覧!$A33)</f>
        <v>0</v>
      </c>
      <c r="H33" s="48">
        <f t="shared" si="10"/>
        <v>0</v>
      </c>
      <c r="I33" s="51">
        <f>SUMIFS(入出庫記録!$H:$H,入出庫記録!$B:$B,月別在庫一覧!$C$1,入出庫記録!$C:$C,月別在庫一覧!$I$2,入出庫記録!$F:$F,月別在庫一覧!$A33)</f>
        <v>0</v>
      </c>
      <c r="J33" s="52">
        <f>SUMIFS(入出庫記録!$I:$I,入出庫記録!$B:$B,月別在庫一覧!$C$1,入出庫記録!$C:$C,月別在庫一覧!$I$2,入出庫記録!$F:$F,月別在庫一覧!$A33)</f>
        <v>0</v>
      </c>
      <c r="K33" s="48">
        <f t="shared" si="11"/>
        <v>0</v>
      </c>
      <c r="L33" s="51">
        <f>SUMIFS(入出庫記録!$H:$H,入出庫記録!$B:$B,月別在庫一覧!$C$1,入出庫記録!$C:$C,月別在庫一覧!$L$2,入出庫記録!$F:$F,月別在庫一覧!$A33)</f>
        <v>0</v>
      </c>
      <c r="M33" s="52">
        <f>SUMIFS(入出庫記録!$I:$I,入出庫記録!$B:$B,月別在庫一覧!$C$1,入出庫記録!$C:$C,月別在庫一覧!$L$2,入出庫記録!$F:$F,月別在庫一覧!$A33)</f>
        <v>0</v>
      </c>
      <c r="N33" s="48">
        <f t="shared" si="0"/>
        <v>0</v>
      </c>
      <c r="O33" s="51">
        <f>SUMIFS(入出庫記録!$H:$H,入出庫記録!$B:$B,月別在庫一覧!$C$1,入出庫記録!$C:$C,月別在庫一覧!$O$2,入出庫記録!$F:$F,月別在庫一覧!$A33)</f>
        <v>0</v>
      </c>
      <c r="P33" s="52">
        <f>SUMIFS(入出庫記録!$I:$I,入出庫記録!$B:$B,月別在庫一覧!$C$1,入出庫記録!$C:$C,月別在庫一覧!$O$2,入出庫記録!$F:$F,月別在庫一覧!$A33)</f>
        <v>0</v>
      </c>
      <c r="Q33" s="48">
        <f t="shared" si="1"/>
        <v>0</v>
      </c>
      <c r="R33" s="51">
        <f>SUMIFS(入出庫記録!$H:$H,入出庫記録!$B:$B,月別在庫一覧!$C$1,入出庫記録!$C:$C,月別在庫一覧!$R$2,入出庫記録!$F:$F,月別在庫一覧!$A33)</f>
        <v>0</v>
      </c>
      <c r="S33" s="52">
        <f>SUMIFS(入出庫記録!$I:$I,入出庫記録!$B:$B,月別在庫一覧!$C$1,入出庫記録!$C:$C,月別在庫一覧!$R$2,入出庫記録!$F:$F,月別在庫一覧!$A33)</f>
        <v>0</v>
      </c>
      <c r="T33" s="48">
        <f t="shared" si="2"/>
        <v>0</v>
      </c>
      <c r="U33" s="51">
        <f>SUMIFS(入出庫記録!$H:$H,入出庫記録!$B:$B,月別在庫一覧!$C$1,入出庫記録!$C:$C,月別在庫一覧!$U$2,入出庫記録!$F:$F,月別在庫一覧!$A33)</f>
        <v>0</v>
      </c>
      <c r="V33" s="52">
        <f>SUMIFS(入出庫記録!$I:$I,入出庫記録!$B:$B,月別在庫一覧!$C$1,入出庫記録!$C:$C,月別在庫一覧!$U$2,入出庫記録!$F:$F,月別在庫一覧!$A33)</f>
        <v>0</v>
      </c>
      <c r="W33" s="48">
        <f t="shared" si="3"/>
        <v>0</v>
      </c>
      <c r="X33" s="51">
        <f>SUMIFS(入出庫記録!$H:$H,入出庫記録!$B:$B,月別在庫一覧!$C$1,入出庫記録!$C:$C,月別在庫一覧!$X$2,入出庫記録!$F:$F,月別在庫一覧!$A33)</f>
        <v>0</v>
      </c>
      <c r="Y33" s="52">
        <f>SUMIFS(入出庫記録!$I:$I,入出庫記録!$B:$B,月別在庫一覧!$C$1,入出庫記録!$C:$C,月別在庫一覧!$X$2,入出庫記録!$F:$F,月別在庫一覧!$A33)</f>
        <v>0</v>
      </c>
      <c r="Z33" s="48">
        <f t="shared" si="4"/>
        <v>0</v>
      </c>
      <c r="AA33" s="51">
        <f>SUMIFS(入出庫記録!$H:$H,入出庫記録!$B:$B,月別在庫一覧!$C$1,入出庫記録!$C:$C,月別在庫一覧!$AA$2,入出庫記録!$F:$F,月別在庫一覧!$A33)</f>
        <v>0</v>
      </c>
      <c r="AB33" s="52">
        <f>SUMIFS(入出庫記録!$I:$I,入出庫記録!$B:$B,月別在庫一覧!$C$1,入出庫記録!$C:$C,月別在庫一覧!$AA$2,入出庫記録!$F:$F,月別在庫一覧!$A33)</f>
        <v>0</v>
      </c>
      <c r="AC33" s="48">
        <f t="shared" si="5"/>
        <v>0</v>
      </c>
      <c r="AD33" s="51">
        <f>SUMIFS(入出庫記録!$H:$H,入出庫記録!$B:$B,月別在庫一覧!$C$1,入出庫記録!$C:$C,月別在庫一覧!$AD$2,入出庫記録!$F:$F,月別在庫一覧!$A33)</f>
        <v>0</v>
      </c>
      <c r="AE33" s="52">
        <f>SUMIFS(入出庫記録!$I:$I,入出庫記録!$B:$B,月別在庫一覧!$C$1,入出庫記録!$C:$C,月別在庫一覧!$AD$2,入出庫記録!$F:$F,月別在庫一覧!$A33)</f>
        <v>0</v>
      </c>
      <c r="AF33" s="48">
        <f t="shared" si="6"/>
        <v>0</v>
      </c>
      <c r="AG33" s="51">
        <f>SUMIFS(入出庫記録!$H:$H,入出庫記録!$B:$B,月別在庫一覧!$C$1,入出庫記録!$C:$C,月別在庫一覧!$AG$2,入出庫記録!$F:$F,月別在庫一覧!$A33)</f>
        <v>0</v>
      </c>
      <c r="AH33" s="52">
        <f>SUMIFS(入出庫記録!$I:$I,入出庫記録!$B:$B,月別在庫一覧!$C$1,入出庫記録!$C:$C,月別在庫一覧!$AG$2,入出庫記録!$F:$F,月別在庫一覧!$A33)</f>
        <v>0</v>
      </c>
      <c r="AI33" s="48">
        <f t="shared" si="7"/>
        <v>0</v>
      </c>
      <c r="AJ33" s="51">
        <f>SUMIFS(入出庫記録!$H:$H,入出庫記録!$B:$B,月別在庫一覧!$C$1,入出庫記録!$C:$C,月別在庫一覧!$AJ$2,入出庫記録!$F:$F,月別在庫一覧!$A33)</f>
        <v>0</v>
      </c>
      <c r="AK33" s="52">
        <f>SUMIFS(入出庫記録!$I:$I,入出庫記録!$B:$B,月別在庫一覧!$C$1,入出庫記録!$C:$C,月別在庫一覧!$AJ$2,入出庫記録!$F:$F,月別在庫一覧!$A33)</f>
        <v>0</v>
      </c>
      <c r="AL33" s="48">
        <f t="shared" si="8"/>
        <v>0</v>
      </c>
    </row>
    <row r="34" spans="1:38" ht="18.75" customHeight="1">
      <c r="A34" s="102" t="str">
        <f>IF(設定!B35="","",設定!B35)</f>
        <v>131</v>
      </c>
      <c r="B34" s="103" t="str">
        <f>IF(設定!C35="","",設定!C35)</f>
        <v/>
      </c>
      <c r="C34" s="43">
        <f>SUMIFS(入出庫記録!$H:$H,入出庫記録!$B:$B,月別在庫一覧!$C$1,入出庫記録!$C:$C,月別在庫一覧!$C$2,入出庫記録!$F:$F,月別在庫一覧!$A34)</f>
        <v>0</v>
      </c>
      <c r="D34" s="46">
        <f>SUMIFS(入出庫記録!$I:$I,入出庫記録!$B:$B,月別在庫一覧!$C$1,入出庫記録!$C:$C,月別在庫一覧!$C$2,入出庫記録!$F:$F,月別在庫一覧!$A34)</f>
        <v>0</v>
      </c>
      <c r="E34" s="48">
        <f t="shared" si="9"/>
        <v>0</v>
      </c>
      <c r="F34" s="51">
        <f>SUMIFS(入出庫記録!$H:$H,入出庫記録!$B:$B,月別在庫一覧!$C$1,入出庫記録!$C:$C,月別在庫一覧!$F$2,入出庫記録!$F:$F,月別在庫一覧!$A34)</f>
        <v>0</v>
      </c>
      <c r="G34" s="52">
        <f>SUMIFS(入出庫記録!$I:$I,入出庫記録!$B:$B,月別在庫一覧!$C$1,入出庫記録!$C:$C,月別在庫一覧!$F$2,入出庫記録!$F:$F,月別在庫一覧!$A34)</f>
        <v>0</v>
      </c>
      <c r="H34" s="48">
        <f t="shared" si="10"/>
        <v>0</v>
      </c>
      <c r="I34" s="51">
        <f>SUMIFS(入出庫記録!$H:$H,入出庫記録!$B:$B,月別在庫一覧!$C$1,入出庫記録!$C:$C,月別在庫一覧!$I$2,入出庫記録!$F:$F,月別在庫一覧!$A34)</f>
        <v>0</v>
      </c>
      <c r="J34" s="52">
        <f>SUMIFS(入出庫記録!$I:$I,入出庫記録!$B:$B,月別在庫一覧!$C$1,入出庫記録!$C:$C,月別在庫一覧!$I$2,入出庫記録!$F:$F,月別在庫一覧!$A34)</f>
        <v>0</v>
      </c>
      <c r="K34" s="48">
        <f t="shared" si="11"/>
        <v>0</v>
      </c>
      <c r="L34" s="51">
        <f>SUMIFS(入出庫記録!$H:$H,入出庫記録!$B:$B,月別在庫一覧!$C$1,入出庫記録!$C:$C,月別在庫一覧!$L$2,入出庫記録!$F:$F,月別在庫一覧!$A34)</f>
        <v>0</v>
      </c>
      <c r="M34" s="52">
        <f>SUMIFS(入出庫記録!$I:$I,入出庫記録!$B:$B,月別在庫一覧!$C$1,入出庫記録!$C:$C,月別在庫一覧!$L$2,入出庫記録!$F:$F,月別在庫一覧!$A34)</f>
        <v>0</v>
      </c>
      <c r="N34" s="48">
        <f t="shared" si="0"/>
        <v>0</v>
      </c>
      <c r="O34" s="51">
        <f>SUMIFS(入出庫記録!$H:$H,入出庫記録!$B:$B,月別在庫一覧!$C$1,入出庫記録!$C:$C,月別在庫一覧!$O$2,入出庫記録!$F:$F,月別在庫一覧!$A34)</f>
        <v>0</v>
      </c>
      <c r="P34" s="52">
        <f>SUMIFS(入出庫記録!$I:$I,入出庫記録!$B:$B,月別在庫一覧!$C$1,入出庫記録!$C:$C,月別在庫一覧!$O$2,入出庫記録!$F:$F,月別在庫一覧!$A34)</f>
        <v>0</v>
      </c>
      <c r="Q34" s="48">
        <f t="shared" si="1"/>
        <v>0</v>
      </c>
      <c r="R34" s="51">
        <f>SUMIFS(入出庫記録!$H:$H,入出庫記録!$B:$B,月別在庫一覧!$C$1,入出庫記録!$C:$C,月別在庫一覧!$R$2,入出庫記録!$F:$F,月別在庫一覧!$A34)</f>
        <v>0</v>
      </c>
      <c r="S34" s="52">
        <f>SUMIFS(入出庫記録!$I:$I,入出庫記録!$B:$B,月別在庫一覧!$C$1,入出庫記録!$C:$C,月別在庫一覧!$R$2,入出庫記録!$F:$F,月別在庫一覧!$A34)</f>
        <v>0</v>
      </c>
      <c r="T34" s="48">
        <f t="shared" si="2"/>
        <v>0</v>
      </c>
      <c r="U34" s="51">
        <f>SUMIFS(入出庫記録!$H:$H,入出庫記録!$B:$B,月別在庫一覧!$C$1,入出庫記録!$C:$C,月別在庫一覧!$U$2,入出庫記録!$F:$F,月別在庫一覧!$A34)</f>
        <v>0</v>
      </c>
      <c r="V34" s="52">
        <f>SUMIFS(入出庫記録!$I:$I,入出庫記録!$B:$B,月別在庫一覧!$C$1,入出庫記録!$C:$C,月別在庫一覧!$U$2,入出庫記録!$F:$F,月別在庫一覧!$A34)</f>
        <v>0</v>
      </c>
      <c r="W34" s="48">
        <f t="shared" si="3"/>
        <v>0</v>
      </c>
      <c r="X34" s="51">
        <f>SUMIFS(入出庫記録!$H:$H,入出庫記録!$B:$B,月別在庫一覧!$C$1,入出庫記録!$C:$C,月別在庫一覧!$X$2,入出庫記録!$F:$F,月別在庫一覧!$A34)</f>
        <v>0</v>
      </c>
      <c r="Y34" s="52">
        <f>SUMIFS(入出庫記録!$I:$I,入出庫記録!$B:$B,月別在庫一覧!$C$1,入出庫記録!$C:$C,月別在庫一覧!$X$2,入出庫記録!$F:$F,月別在庫一覧!$A34)</f>
        <v>0</v>
      </c>
      <c r="Z34" s="48">
        <f t="shared" si="4"/>
        <v>0</v>
      </c>
      <c r="AA34" s="51">
        <f>SUMIFS(入出庫記録!$H:$H,入出庫記録!$B:$B,月別在庫一覧!$C$1,入出庫記録!$C:$C,月別在庫一覧!$AA$2,入出庫記録!$F:$F,月別在庫一覧!$A34)</f>
        <v>0</v>
      </c>
      <c r="AB34" s="52">
        <f>SUMIFS(入出庫記録!$I:$I,入出庫記録!$B:$B,月別在庫一覧!$C$1,入出庫記録!$C:$C,月別在庫一覧!$AA$2,入出庫記録!$F:$F,月別在庫一覧!$A34)</f>
        <v>0</v>
      </c>
      <c r="AC34" s="48">
        <f t="shared" si="5"/>
        <v>0</v>
      </c>
      <c r="AD34" s="51">
        <f>SUMIFS(入出庫記録!$H:$H,入出庫記録!$B:$B,月別在庫一覧!$C$1,入出庫記録!$C:$C,月別在庫一覧!$AD$2,入出庫記録!$F:$F,月別在庫一覧!$A34)</f>
        <v>0</v>
      </c>
      <c r="AE34" s="52">
        <f>SUMIFS(入出庫記録!$I:$I,入出庫記録!$B:$B,月別在庫一覧!$C$1,入出庫記録!$C:$C,月別在庫一覧!$AD$2,入出庫記録!$F:$F,月別在庫一覧!$A34)</f>
        <v>0</v>
      </c>
      <c r="AF34" s="48">
        <f t="shared" si="6"/>
        <v>0</v>
      </c>
      <c r="AG34" s="51">
        <f>SUMIFS(入出庫記録!$H:$H,入出庫記録!$B:$B,月別在庫一覧!$C$1,入出庫記録!$C:$C,月別在庫一覧!$AG$2,入出庫記録!$F:$F,月別在庫一覧!$A34)</f>
        <v>0</v>
      </c>
      <c r="AH34" s="52">
        <f>SUMIFS(入出庫記録!$I:$I,入出庫記録!$B:$B,月別在庫一覧!$C$1,入出庫記録!$C:$C,月別在庫一覧!$AG$2,入出庫記録!$F:$F,月別在庫一覧!$A34)</f>
        <v>0</v>
      </c>
      <c r="AI34" s="48">
        <f t="shared" si="7"/>
        <v>0</v>
      </c>
      <c r="AJ34" s="51">
        <f>SUMIFS(入出庫記録!$H:$H,入出庫記録!$B:$B,月別在庫一覧!$C$1,入出庫記録!$C:$C,月別在庫一覧!$AJ$2,入出庫記録!$F:$F,月別在庫一覧!$A34)</f>
        <v>0</v>
      </c>
      <c r="AK34" s="52">
        <f>SUMIFS(入出庫記録!$I:$I,入出庫記録!$B:$B,月別在庫一覧!$C$1,入出庫記録!$C:$C,月別在庫一覧!$AJ$2,入出庫記録!$F:$F,月別在庫一覧!$A34)</f>
        <v>0</v>
      </c>
      <c r="AL34" s="48">
        <f t="shared" si="8"/>
        <v>0</v>
      </c>
    </row>
    <row r="35" spans="1:38" ht="18.75" customHeight="1">
      <c r="A35" s="102" t="str">
        <f>IF(設定!B36="","",設定!B36)</f>
        <v>132</v>
      </c>
      <c r="B35" s="103" t="str">
        <f>IF(設定!C36="","",設定!C36)</f>
        <v/>
      </c>
      <c r="C35" s="43">
        <f>SUMIFS(入出庫記録!$H:$H,入出庫記録!$B:$B,月別在庫一覧!$C$1,入出庫記録!$C:$C,月別在庫一覧!$C$2,入出庫記録!$F:$F,月別在庫一覧!$A35)</f>
        <v>0</v>
      </c>
      <c r="D35" s="46">
        <f>SUMIFS(入出庫記録!$I:$I,入出庫記録!$B:$B,月別在庫一覧!$C$1,入出庫記録!$C:$C,月別在庫一覧!$C$2,入出庫記録!$F:$F,月別在庫一覧!$A35)</f>
        <v>0</v>
      </c>
      <c r="E35" s="48">
        <f t="shared" si="9"/>
        <v>0</v>
      </c>
      <c r="F35" s="51">
        <f>SUMIFS(入出庫記録!$H:$H,入出庫記録!$B:$B,月別在庫一覧!$C$1,入出庫記録!$C:$C,月別在庫一覧!$F$2,入出庫記録!$F:$F,月別在庫一覧!$A35)</f>
        <v>0</v>
      </c>
      <c r="G35" s="52">
        <f>SUMIFS(入出庫記録!$I:$I,入出庫記録!$B:$B,月別在庫一覧!$C$1,入出庫記録!$C:$C,月別在庫一覧!$F$2,入出庫記録!$F:$F,月別在庫一覧!$A35)</f>
        <v>0</v>
      </c>
      <c r="H35" s="48">
        <f t="shared" si="10"/>
        <v>0</v>
      </c>
      <c r="I35" s="51">
        <f>SUMIFS(入出庫記録!$H:$H,入出庫記録!$B:$B,月別在庫一覧!$C$1,入出庫記録!$C:$C,月別在庫一覧!$I$2,入出庫記録!$F:$F,月別在庫一覧!$A35)</f>
        <v>0</v>
      </c>
      <c r="J35" s="52">
        <f>SUMIFS(入出庫記録!$I:$I,入出庫記録!$B:$B,月別在庫一覧!$C$1,入出庫記録!$C:$C,月別在庫一覧!$I$2,入出庫記録!$F:$F,月別在庫一覧!$A35)</f>
        <v>0</v>
      </c>
      <c r="K35" s="48">
        <f t="shared" si="11"/>
        <v>0</v>
      </c>
      <c r="L35" s="51">
        <f>SUMIFS(入出庫記録!$H:$H,入出庫記録!$B:$B,月別在庫一覧!$C$1,入出庫記録!$C:$C,月別在庫一覧!$L$2,入出庫記録!$F:$F,月別在庫一覧!$A35)</f>
        <v>0</v>
      </c>
      <c r="M35" s="52">
        <f>SUMIFS(入出庫記録!$I:$I,入出庫記録!$B:$B,月別在庫一覧!$C$1,入出庫記録!$C:$C,月別在庫一覧!$L$2,入出庫記録!$F:$F,月別在庫一覧!$A35)</f>
        <v>0</v>
      </c>
      <c r="N35" s="48">
        <f t="shared" si="0"/>
        <v>0</v>
      </c>
      <c r="O35" s="51">
        <f>SUMIFS(入出庫記録!$H:$H,入出庫記録!$B:$B,月別在庫一覧!$C$1,入出庫記録!$C:$C,月別在庫一覧!$O$2,入出庫記録!$F:$F,月別在庫一覧!$A35)</f>
        <v>0</v>
      </c>
      <c r="P35" s="52">
        <f>SUMIFS(入出庫記録!$I:$I,入出庫記録!$B:$B,月別在庫一覧!$C$1,入出庫記録!$C:$C,月別在庫一覧!$O$2,入出庫記録!$F:$F,月別在庫一覧!$A35)</f>
        <v>0</v>
      </c>
      <c r="Q35" s="48">
        <f t="shared" si="1"/>
        <v>0</v>
      </c>
      <c r="R35" s="51">
        <f>SUMIFS(入出庫記録!$H:$H,入出庫記録!$B:$B,月別在庫一覧!$C$1,入出庫記録!$C:$C,月別在庫一覧!$R$2,入出庫記録!$F:$F,月別在庫一覧!$A35)</f>
        <v>0</v>
      </c>
      <c r="S35" s="52">
        <f>SUMIFS(入出庫記録!$I:$I,入出庫記録!$B:$B,月別在庫一覧!$C$1,入出庫記録!$C:$C,月別在庫一覧!$R$2,入出庫記録!$F:$F,月別在庫一覧!$A35)</f>
        <v>0</v>
      </c>
      <c r="T35" s="48">
        <f t="shared" si="2"/>
        <v>0</v>
      </c>
      <c r="U35" s="51">
        <f>SUMIFS(入出庫記録!$H:$H,入出庫記録!$B:$B,月別在庫一覧!$C$1,入出庫記録!$C:$C,月別在庫一覧!$U$2,入出庫記録!$F:$F,月別在庫一覧!$A35)</f>
        <v>0</v>
      </c>
      <c r="V35" s="52">
        <f>SUMIFS(入出庫記録!$I:$I,入出庫記録!$B:$B,月別在庫一覧!$C$1,入出庫記録!$C:$C,月別在庫一覧!$U$2,入出庫記録!$F:$F,月別在庫一覧!$A35)</f>
        <v>0</v>
      </c>
      <c r="W35" s="48">
        <f t="shared" si="3"/>
        <v>0</v>
      </c>
      <c r="X35" s="51">
        <f>SUMIFS(入出庫記録!$H:$H,入出庫記録!$B:$B,月別在庫一覧!$C$1,入出庫記録!$C:$C,月別在庫一覧!$X$2,入出庫記録!$F:$F,月別在庫一覧!$A35)</f>
        <v>0</v>
      </c>
      <c r="Y35" s="52">
        <f>SUMIFS(入出庫記録!$I:$I,入出庫記録!$B:$B,月別在庫一覧!$C$1,入出庫記録!$C:$C,月別在庫一覧!$X$2,入出庫記録!$F:$F,月別在庫一覧!$A35)</f>
        <v>0</v>
      </c>
      <c r="Z35" s="48">
        <f t="shared" si="4"/>
        <v>0</v>
      </c>
      <c r="AA35" s="51">
        <f>SUMIFS(入出庫記録!$H:$H,入出庫記録!$B:$B,月別在庫一覧!$C$1,入出庫記録!$C:$C,月別在庫一覧!$AA$2,入出庫記録!$F:$F,月別在庫一覧!$A35)</f>
        <v>0</v>
      </c>
      <c r="AB35" s="52">
        <f>SUMIFS(入出庫記録!$I:$I,入出庫記録!$B:$B,月別在庫一覧!$C$1,入出庫記録!$C:$C,月別在庫一覧!$AA$2,入出庫記録!$F:$F,月別在庫一覧!$A35)</f>
        <v>0</v>
      </c>
      <c r="AC35" s="48">
        <f t="shared" si="5"/>
        <v>0</v>
      </c>
      <c r="AD35" s="51">
        <f>SUMIFS(入出庫記録!$H:$H,入出庫記録!$B:$B,月別在庫一覧!$C$1,入出庫記録!$C:$C,月別在庫一覧!$AD$2,入出庫記録!$F:$F,月別在庫一覧!$A35)</f>
        <v>0</v>
      </c>
      <c r="AE35" s="52">
        <f>SUMIFS(入出庫記録!$I:$I,入出庫記録!$B:$B,月別在庫一覧!$C$1,入出庫記録!$C:$C,月別在庫一覧!$AD$2,入出庫記録!$F:$F,月別在庫一覧!$A35)</f>
        <v>0</v>
      </c>
      <c r="AF35" s="48">
        <f t="shared" si="6"/>
        <v>0</v>
      </c>
      <c r="AG35" s="51">
        <f>SUMIFS(入出庫記録!$H:$H,入出庫記録!$B:$B,月別在庫一覧!$C$1,入出庫記録!$C:$C,月別在庫一覧!$AG$2,入出庫記録!$F:$F,月別在庫一覧!$A35)</f>
        <v>0</v>
      </c>
      <c r="AH35" s="52">
        <f>SUMIFS(入出庫記録!$I:$I,入出庫記録!$B:$B,月別在庫一覧!$C$1,入出庫記録!$C:$C,月別在庫一覧!$AG$2,入出庫記録!$F:$F,月別在庫一覧!$A35)</f>
        <v>0</v>
      </c>
      <c r="AI35" s="48">
        <f t="shared" si="7"/>
        <v>0</v>
      </c>
      <c r="AJ35" s="51">
        <f>SUMIFS(入出庫記録!$H:$H,入出庫記録!$B:$B,月別在庫一覧!$C$1,入出庫記録!$C:$C,月別在庫一覧!$AJ$2,入出庫記録!$F:$F,月別在庫一覧!$A35)</f>
        <v>0</v>
      </c>
      <c r="AK35" s="52">
        <f>SUMIFS(入出庫記録!$I:$I,入出庫記録!$B:$B,月別在庫一覧!$C$1,入出庫記録!$C:$C,月別在庫一覧!$AJ$2,入出庫記録!$F:$F,月別在庫一覧!$A35)</f>
        <v>0</v>
      </c>
      <c r="AL35" s="48">
        <f t="shared" si="8"/>
        <v>0</v>
      </c>
    </row>
    <row r="36" spans="1:38" ht="18.75" customHeight="1">
      <c r="A36" s="102" t="str">
        <f>IF(設定!B37="","",設定!B37)</f>
        <v>133</v>
      </c>
      <c r="B36" s="103" t="str">
        <f>IF(設定!C37="","",設定!C37)</f>
        <v/>
      </c>
      <c r="C36" s="43">
        <f>SUMIFS(入出庫記録!$H:$H,入出庫記録!$B:$B,月別在庫一覧!$C$1,入出庫記録!$C:$C,月別在庫一覧!$C$2,入出庫記録!$F:$F,月別在庫一覧!$A36)</f>
        <v>0</v>
      </c>
      <c r="D36" s="46">
        <f>SUMIFS(入出庫記録!$I:$I,入出庫記録!$B:$B,月別在庫一覧!$C$1,入出庫記録!$C:$C,月別在庫一覧!$C$2,入出庫記録!$F:$F,月別在庫一覧!$A36)</f>
        <v>0</v>
      </c>
      <c r="E36" s="48">
        <f t="shared" si="9"/>
        <v>0</v>
      </c>
      <c r="F36" s="51">
        <f>SUMIFS(入出庫記録!$H:$H,入出庫記録!$B:$B,月別在庫一覧!$C$1,入出庫記録!$C:$C,月別在庫一覧!$F$2,入出庫記録!$F:$F,月別在庫一覧!$A36)</f>
        <v>0</v>
      </c>
      <c r="G36" s="52">
        <f>SUMIFS(入出庫記録!$I:$I,入出庫記録!$B:$B,月別在庫一覧!$C$1,入出庫記録!$C:$C,月別在庫一覧!$F$2,入出庫記録!$F:$F,月別在庫一覧!$A36)</f>
        <v>0</v>
      </c>
      <c r="H36" s="48">
        <f t="shared" si="10"/>
        <v>0</v>
      </c>
      <c r="I36" s="51">
        <f>SUMIFS(入出庫記録!$H:$H,入出庫記録!$B:$B,月別在庫一覧!$C$1,入出庫記録!$C:$C,月別在庫一覧!$I$2,入出庫記録!$F:$F,月別在庫一覧!$A36)</f>
        <v>0</v>
      </c>
      <c r="J36" s="52">
        <f>SUMIFS(入出庫記録!$I:$I,入出庫記録!$B:$B,月別在庫一覧!$C$1,入出庫記録!$C:$C,月別在庫一覧!$I$2,入出庫記録!$F:$F,月別在庫一覧!$A36)</f>
        <v>0</v>
      </c>
      <c r="K36" s="48">
        <f t="shared" si="11"/>
        <v>0</v>
      </c>
      <c r="L36" s="51">
        <f>SUMIFS(入出庫記録!$H:$H,入出庫記録!$B:$B,月別在庫一覧!$C$1,入出庫記録!$C:$C,月別在庫一覧!$L$2,入出庫記録!$F:$F,月別在庫一覧!$A36)</f>
        <v>0</v>
      </c>
      <c r="M36" s="52">
        <f>SUMIFS(入出庫記録!$I:$I,入出庫記録!$B:$B,月別在庫一覧!$C$1,入出庫記録!$C:$C,月別在庫一覧!$L$2,入出庫記録!$F:$F,月別在庫一覧!$A36)</f>
        <v>0</v>
      </c>
      <c r="N36" s="48">
        <f t="shared" si="0"/>
        <v>0</v>
      </c>
      <c r="O36" s="51">
        <f>SUMIFS(入出庫記録!$H:$H,入出庫記録!$B:$B,月別在庫一覧!$C$1,入出庫記録!$C:$C,月別在庫一覧!$O$2,入出庫記録!$F:$F,月別在庫一覧!$A36)</f>
        <v>0</v>
      </c>
      <c r="P36" s="52">
        <f>SUMIFS(入出庫記録!$I:$I,入出庫記録!$B:$B,月別在庫一覧!$C$1,入出庫記録!$C:$C,月別在庫一覧!$O$2,入出庫記録!$F:$F,月別在庫一覧!$A36)</f>
        <v>0</v>
      </c>
      <c r="Q36" s="48">
        <f t="shared" si="1"/>
        <v>0</v>
      </c>
      <c r="R36" s="51">
        <f>SUMIFS(入出庫記録!$H:$H,入出庫記録!$B:$B,月別在庫一覧!$C$1,入出庫記録!$C:$C,月別在庫一覧!$R$2,入出庫記録!$F:$F,月別在庫一覧!$A36)</f>
        <v>0</v>
      </c>
      <c r="S36" s="52">
        <f>SUMIFS(入出庫記録!$I:$I,入出庫記録!$B:$B,月別在庫一覧!$C$1,入出庫記録!$C:$C,月別在庫一覧!$R$2,入出庫記録!$F:$F,月別在庫一覧!$A36)</f>
        <v>0</v>
      </c>
      <c r="T36" s="48">
        <f t="shared" si="2"/>
        <v>0</v>
      </c>
      <c r="U36" s="51">
        <f>SUMIFS(入出庫記録!$H:$H,入出庫記録!$B:$B,月別在庫一覧!$C$1,入出庫記録!$C:$C,月別在庫一覧!$U$2,入出庫記録!$F:$F,月別在庫一覧!$A36)</f>
        <v>0</v>
      </c>
      <c r="V36" s="52">
        <f>SUMIFS(入出庫記録!$I:$I,入出庫記録!$B:$B,月別在庫一覧!$C$1,入出庫記録!$C:$C,月別在庫一覧!$U$2,入出庫記録!$F:$F,月別在庫一覧!$A36)</f>
        <v>0</v>
      </c>
      <c r="W36" s="48">
        <f t="shared" si="3"/>
        <v>0</v>
      </c>
      <c r="X36" s="51">
        <f>SUMIFS(入出庫記録!$H:$H,入出庫記録!$B:$B,月別在庫一覧!$C$1,入出庫記録!$C:$C,月別在庫一覧!$X$2,入出庫記録!$F:$F,月別在庫一覧!$A36)</f>
        <v>0</v>
      </c>
      <c r="Y36" s="52">
        <f>SUMIFS(入出庫記録!$I:$I,入出庫記録!$B:$B,月別在庫一覧!$C$1,入出庫記録!$C:$C,月別在庫一覧!$X$2,入出庫記録!$F:$F,月別在庫一覧!$A36)</f>
        <v>0</v>
      </c>
      <c r="Z36" s="48">
        <f t="shared" si="4"/>
        <v>0</v>
      </c>
      <c r="AA36" s="51">
        <f>SUMIFS(入出庫記録!$H:$H,入出庫記録!$B:$B,月別在庫一覧!$C$1,入出庫記録!$C:$C,月別在庫一覧!$AA$2,入出庫記録!$F:$F,月別在庫一覧!$A36)</f>
        <v>0</v>
      </c>
      <c r="AB36" s="52">
        <f>SUMIFS(入出庫記録!$I:$I,入出庫記録!$B:$B,月別在庫一覧!$C$1,入出庫記録!$C:$C,月別在庫一覧!$AA$2,入出庫記録!$F:$F,月別在庫一覧!$A36)</f>
        <v>0</v>
      </c>
      <c r="AC36" s="48">
        <f t="shared" si="5"/>
        <v>0</v>
      </c>
      <c r="AD36" s="51">
        <f>SUMIFS(入出庫記録!$H:$H,入出庫記録!$B:$B,月別在庫一覧!$C$1,入出庫記録!$C:$C,月別在庫一覧!$AD$2,入出庫記録!$F:$F,月別在庫一覧!$A36)</f>
        <v>0</v>
      </c>
      <c r="AE36" s="52">
        <f>SUMIFS(入出庫記録!$I:$I,入出庫記録!$B:$B,月別在庫一覧!$C$1,入出庫記録!$C:$C,月別在庫一覧!$AD$2,入出庫記録!$F:$F,月別在庫一覧!$A36)</f>
        <v>0</v>
      </c>
      <c r="AF36" s="48">
        <f t="shared" si="6"/>
        <v>0</v>
      </c>
      <c r="AG36" s="51">
        <f>SUMIFS(入出庫記録!$H:$H,入出庫記録!$B:$B,月別在庫一覧!$C$1,入出庫記録!$C:$C,月別在庫一覧!$AG$2,入出庫記録!$F:$F,月別在庫一覧!$A36)</f>
        <v>0</v>
      </c>
      <c r="AH36" s="52">
        <f>SUMIFS(入出庫記録!$I:$I,入出庫記録!$B:$B,月別在庫一覧!$C$1,入出庫記録!$C:$C,月別在庫一覧!$AG$2,入出庫記録!$F:$F,月別在庫一覧!$A36)</f>
        <v>0</v>
      </c>
      <c r="AI36" s="48">
        <f t="shared" si="7"/>
        <v>0</v>
      </c>
      <c r="AJ36" s="51">
        <f>SUMIFS(入出庫記録!$H:$H,入出庫記録!$B:$B,月別在庫一覧!$C$1,入出庫記録!$C:$C,月別在庫一覧!$AJ$2,入出庫記録!$F:$F,月別在庫一覧!$A36)</f>
        <v>0</v>
      </c>
      <c r="AK36" s="52">
        <f>SUMIFS(入出庫記録!$I:$I,入出庫記録!$B:$B,月別在庫一覧!$C$1,入出庫記録!$C:$C,月別在庫一覧!$AJ$2,入出庫記録!$F:$F,月別在庫一覧!$A36)</f>
        <v>0</v>
      </c>
      <c r="AL36" s="48">
        <f t="shared" si="8"/>
        <v>0</v>
      </c>
    </row>
    <row r="37" spans="1:38" ht="18.75" customHeight="1">
      <c r="A37" s="102" t="str">
        <f>IF(設定!B38="","",設定!B38)</f>
        <v>134</v>
      </c>
      <c r="B37" s="103" t="str">
        <f>IF(設定!C38="","",設定!C38)</f>
        <v/>
      </c>
      <c r="C37" s="43">
        <f>SUMIFS(入出庫記録!$H:$H,入出庫記録!$B:$B,月別在庫一覧!$C$1,入出庫記録!$C:$C,月別在庫一覧!$C$2,入出庫記録!$F:$F,月別在庫一覧!$A37)</f>
        <v>0</v>
      </c>
      <c r="D37" s="46">
        <f>SUMIFS(入出庫記録!$I:$I,入出庫記録!$B:$B,月別在庫一覧!$C$1,入出庫記録!$C:$C,月別在庫一覧!$C$2,入出庫記録!$F:$F,月別在庫一覧!$A37)</f>
        <v>0</v>
      </c>
      <c r="E37" s="48">
        <f t="shared" si="9"/>
        <v>0</v>
      </c>
      <c r="F37" s="51">
        <f>SUMIFS(入出庫記録!$H:$H,入出庫記録!$B:$B,月別在庫一覧!$C$1,入出庫記録!$C:$C,月別在庫一覧!$F$2,入出庫記録!$F:$F,月別在庫一覧!$A37)</f>
        <v>0</v>
      </c>
      <c r="G37" s="52">
        <f>SUMIFS(入出庫記録!$I:$I,入出庫記録!$B:$B,月別在庫一覧!$C$1,入出庫記録!$C:$C,月別在庫一覧!$F$2,入出庫記録!$F:$F,月別在庫一覧!$A37)</f>
        <v>0</v>
      </c>
      <c r="H37" s="48">
        <f t="shared" si="10"/>
        <v>0</v>
      </c>
      <c r="I37" s="51">
        <f>SUMIFS(入出庫記録!$H:$H,入出庫記録!$B:$B,月別在庫一覧!$C$1,入出庫記録!$C:$C,月別在庫一覧!$I$2,入出庫記録!$F:$F,月別在庫一覧!$A37)</f>
        <v>0</v>
      </c>
      <c r="J37" s="52">
        <f>SUMIFS(入出庫記録!$I:$I,入出庫記録!$B:$B,月別在庫一覧!$C$1,入出庫記録!$C:$C,月別在庫一覧!$I$2,入出庫記録!$F:$F,月別在庫一覧!$A37)</f>
        <v>0</v>
      </c>
      <c r="K37" s="48">
        <f t="shared" si="11"/>
        <v>0</v>
      </c>
      <c r="L37" s="51">
        <f>SUMIFS(入出庫記録!$H:$H,入出庫記録!$B:$B,月別在庫一覧!$C$1,入出庫記録!$C:$C,月別在庫一覧!$L$2,入出庫記録!$F:$F,月別在庫一覧!$A37)</f>
        <v>0</v>
      </c>
      <c r="M37" s="52">
        <f>SUMIFS(入出庫記録!$I:$I,入出庫記録!$B:$B,月別在庫一覧!$C$1,入出庫記録!$C:$C,月別在庫一覧!$L$2,入出庫記録!$F:$F,月別在庫一覧!$A37)</f>
        <v>0</v>
      </c>
      <c r="N37" s="48">
        <f t="shared" si="0"/>
        <v>0</v>
      </c>
      <c r="O37" s="51">
        <f>SUMIFS(入出庫記録!$H:$H,入出庫記録!$B:$B,月別在庫一覧!$C$1,入出庫記録!$C:$C,月別在庫一覧!$O$2,入出庫記録!$F:$F,月別在庫一覧!$A37)</f>
        <v>0</v>
      </c>
      <c r="P37" s="52">
        <f>SUMIFS(入出庫記録!$I:$I,入出庫記録!$B:$B,月別在庫一覧!$C$1,入出庫記録!$C:$C,月別在庫一覧!$O$2,入出庫記録!$F:$F,月別在庫一覧!$A37)</f>
        <v>0</v>
      </c>
      <c r="Q37" s="48">
        <f t="shared" si="1"/>
        <v>0</v>
      </c>
      <c r="R37" s="51">
        <f>SUMIFS(入出庫記録!$H:$H,入出庫記録!$B:$B,月別在庫一覧!$C$1,入出庫記録!$C:$C,月別在庫一覧!$R$2,入出庫記録!$F:$F,月別在庫一覧!$A37)</f>
        <v>0</v>
      </c>
      <c r="S37" s="52">
        <f>SUMIFS(入出庫記録!$I:$I,入出庫記録!$B:$B,月別在庫一覧!$C$1,入出庫記録!$C:$C,月別在庫一覧!$R$2,入出庫記録!$F:$F,月別在庫一覧!$A37)</f>
        <v>0</v>
      </c>
      <c r="T37" s="48">
        <f t="shared" si="2"/>
        <v>0</v>
      </c>
      <c r="U37" s="51">
        <f>SUMIFS(入出庫記録!$H:$H,入出庫記録!$B:$B,月別在庫一覧!$C$1,入出庫記録!$C:$C,月別在庫一覧!$U$2,入出庫記録!$F:$F,月別在庫一覧!$A37)</f>
        <v>0</v>
      </c>
      <c r="V37" s="52">
        <f>SUMIFS(入出庫記録!$I:$I,入出庫記録!$B:$B,月別在庫一覧!$C$1,入出庫記録!$C:$C,月別在庫一覧!$U$2,入出庫記録!$F:$F,月別在庫一覧!$A37)</f>
        <v>0</v>
      </c>
      <c r="W37" s="48">
        <f t="shared" si="3"/>
        <v>0</v>
      </c>
      <c r="X37" s="51">
        <f>SUMIFS(入出庫記録!$H:$H,入出庫記録!$B:$B,月別在庫一覧!$C$1,入出庫記録!$C:$C,月別在庫一覧!$X$2,入出庫記録!$F:$F,月別在庫一覧!$A37)</f>
        <v>0</v>
      </c>
      <c r="Y37" s="52">
        <f>SUMIFS(入出庫記録!$I:$I,入出庫記録!$B:$B,月別在庫一覧!$C$1,入出庫記録!$C:$C,月別在庫一覧!$X$2,入出庫記録!$F:$F,月別在庫一覧!$A37)</f>
        <v>0</v>
      </c>
      <c r="Z37" s="48">
        <f t="shared" si="4"/>
        <v>0</v>
      </c>
      <c r="AA37" s="51">
        <f>SUMIFS(入出庫記録!$H:$H,入出庫記録!$B:$B,月別在庫一覧!$C$1,入出庫記録!$C:$C,月別在庫一覧!$AA$2,入出庫記録!$F:$F,月別在庫一覧!$A37)</f>
        <v>0</v>
      </c>
      <c r="AB37" s="52">
        <f>SUMIFS(入出庫記録!$I:$I,入出庫記録!$B:$B,月別在庫一覧!$C$1,入出庫記録!$C:$C,月別在庫一覧!$AA$2,入出庫記録!$F:$F,月別在庫一覧!$A37)</f>
        <v>0</v>
      </c>
      <c r="AC37" s="48">
        <f t="shared" si="5"/>
        <v>0</v>
      </c>
      <c r="AD37" s="51">
        <f>SUMIFS(入出庫記録!$H:$H,入出庫記録!$B:$B,月別在庫一覧!$C$1,入出庫記録!$C:$C,月別在庫一覧!$AD$2,入出庫記録!$F:$F,月別在庫一覧!$A37)</f>
        <v>0</v>
      </c>
      <c r="AE37" s="52">
        <f>SUMIFS(入出庫記録!$I:$I,入出庫記録!$B:$B,月別在庫一覧!$C$1,入出庫記録!$C:$C,月別在庫一覧!$AD$2,入出庫記録!$F:$F,月別在庫一覧!$A37)</f>
        <v>0</v>
      </c>
      <c r="AF37" s="48">
        <f t="shared" si="6"/>
        <v>0</v>
      </c>
      <c r="AG37" s="51">
        <f>SUMIFS(入出庫記録!$H:$H,入出庫記録!$B:$B,月別在庫一覧!$C$1,入出庫記録!$C:$C,月別在庫一覧!$AG$2,入出庫記録!$F:$F,月別在庫一覧!$A37)</f>
        <v>0</v>
      </c>
      <c r="AH37" s="52">
        <f>SUMIFS(入出庫記録!$I:$I,入出庫記録!$B:$B,月別在庫一覧!$C$1,入出庫記録!$C:$C,月別在庫一覧!$AG$2,入出庫記録!$F:$F,月別在庫一覧!$A37)</f>
        <v>0</v>
      </c>
      <c r="AI37" s="48">
        <f t="shared" si="7"/>
        <v>0</v>
      </c>
      <c r="AJ37" s="51">
        <f>SUMIFS(入出庫記録!$H:$H,入出庫記録!$B:$B,月別在庫一覧!$C$1,入出庫記録!$C:$C,月別在庫一覧!$AJ$2,入出庫記録!$F:$F,月別在庫一覧!$A37)</f>
        <v>0</v>
      </c>
      <c r="AK37" s="52">
        <f>SUMIFS(入出庫記録!$I:$I,入出庫記録!$B:$B,月別在庫一覧!$C$1,入出庫記録!$C:$C,月別在庫一覧!$AJ$2,入出庫記録!$F:$F,月別在庫一覧!$A37)</f>
        <v>0</v>
      </c>
      <c r="AL37" s="48">
        <f t="shared" si="8"/>
        <v>0</v>
      </c>
    </row>
    <row r="38" spans="1:38" ht="18.75" customHeight="1">
      <c r="A38" s="102" t="str">
        <f>IF(設定!B39="","",設定!B39)</f>
        <v>135</v>
      </c>
      <c r="B38" s="103" t="str">
        <f>IF(設定!C39="","",設定!C39)</f>
        <v/>
      </c>
      <c r="C38" s="43">
        <f>SUMIFS(入出庫記録!$H:$H,入出庫記録!$B:$B,月別在庫一覧!$C$1,入出庫記録!$C:$C,月別在庫一覧!$C$2,入出庫記録!$F:$F,月別在庫一覧!$A38)</f>
        <v>0</v>
      </c>
      <c r="D38" s="46">
        <f>SUMIFS(入出庫記録!$I:$I,入出庫記録!$B:$B,月別在庫一覧!$C$1,入出庫記録!$C:$C,月別在庫一覧!$C$2,入出庫記録!$F:$F,月別在庫一覧!$A38)</f>
        <v>0</v>
      </c>
      <c r="E38" s="48">
        <f t="shared" si="9"/>
        <v>0</v>
      </c>
      <c r="F38" s="51">
        <f>SUMIFS(入出庫記録!$H:$H,入出庫記録!$B:$B,月別在庫一覧!$C$1,入出庫記録!$C:$C,月別在庫一覧!$F$2,入出庫記録!$F:$F,月別在庫一覧!$A38)</f>
        <v>0</v>
      </c>
      <c r="G38" s="52">
        <f>SUMIFS(入出庫記録!$I:$I,入出庫記録!$B:$B,月別在庫一覧!$C$1,入出庫記録!$C:$C,月別在庫一覧!$F$2,入出庫記録!$F:$F,月別在庫一覧!$A38)</f>
        <v>0</v>
      </c>
      <c r="H38" s="48">
        <f t="shared" si="10"/>
        <v>0</v>
      </c>
      <c r="I38" s="51">
        <f>SUMIFS(入出庫記録!$H:$H,入出庫記録!$B:$B,月別在庫一覧!$C$1,入出庫記録!$C:$C,月別在庫一覧!$I$2,入出庫記録!$F:$F,月別在庫一覧!$A38)</f>
        <v>0</v>
      </c>
      <c r="J38" s="52">
        <f>SUMIFS(入出庫記録!$I:$I,入出庫記録!$B:$B,月別在庫一覧!$C$1,入出庫記録!$C:$C,月別在庫一覧!$I$2,入出庫記録!$F:$F,月別在庫一覧!$A38)</f>
        <v>0</v>
      </c>
      <c r="K38" s="48">
        <f t="shared" si="11"/>
        <v>0</v>
      </c>
      <c r="L38" s="51">
        <f>SUMIFS(入出庫記録!$H:$H,入出庫記録!$B:$B,月別在庫一覧!$C$1,入出庫記録!$C:$C,月別在庫一覧!$L$2,入出庫記録!$F:$F,月別在庫一覧!$A38)</f>
        <v>0</v>
      </c>
      <c r="M38" s="52">
        <f>SUMIFS(入出庫記録!$I:$I,入出庫記録!$B:$B,月別在庫一覧!$C$1,入出庫記録!$C:$C,月別在庫一覧!$L$2,入出庫記録!$F:$F,月別在庫一覧!$A38)</f>
        <v>0</v>
      </c>
      <c r="N38" s="48">
        <f t="shared" si="0"/>
        <v>0</v>
      </c>
      <c r="O38" s="51">
        <f>SUMIFS(入出庫記録!$H:$H,入出庫記録!$B:$B,月別在庫一覧!$C$1,入出庫記録!$C:$C,月別在庫一覧!$O$2,入出庫記録!$F:$F,月別在庫一覧!$A38)</f>
        <v>0</v>
      </c>
      <c r="P38" s="52">
        <f>SUMIFS(入出庫記録!$I:$I,入出庫記録!$B:$B,月別在庫一覧!$C$1,入出庫記録!$C:$C,月別在庫一覧!$O$2,入出庫記録!$F:$F,月別在庫一覧!$A38)</f>
        <v>0</v>
      </c>
      <c r="Q38" s="48">
        <f t="shared" si="1"/>
        <v>0</v>
      </c>
      <c r="R38" s="51">
        <f>SUMIFS(入出庫記録!$H:$H,入出庫記録!$B:$B,月別在庫一覧!$C$1,入出庫記録!$C:$C,月別在庫一覧!$R$2,入出庫記録!$F:$F,月別在庫一覧!$A38)</f>
        <v>0</v>
      </c>
      <c r="S38" s="52">
        <f>SUMIFS(入出庫記録!$I:$I,入出庫記録!$B:$B,月別在庫一覧!$C$1,入出庫記録!$C:$C,月別在庫一覧!$R$2,入出庫記録!$F:$F,月別在庫一覧!$A38)</f>
        <v>0</v>
      </c>
      <c r="T38" s="48">
        <f t="shared" si="2"/>
        <v>0</v>
      </c>
      <c r="U38" s="51">
        <f>SUMIFS(入出庫記録!$H:$H,入出庫記録!$B:$B,月別在庫一覧!$C$1,入出庫記録!$C:$C,月別在庫一覧!$U$2,入出庫記録!$F:$F,月別在庫一覧!$A38)</f>
        <v>0</v>
      </c>
      <c r="V38" s="52">
        <f>SUMIFS(入出庫記録!$I:$I,入出庫記録!$B:$B,月別在庫一覧!$C$1,入出庫記録!$C:$C,月別在庫一覧!$U$2,入出庫記録!$F:$F,月別在庫一覧!$A38)</f>
        <v>0</v>
      </c>
      <c r="W38" s="48">
        <f t="shared" si="3"/>
        <v>0</v>
      </c>
      <c r="X38" s="51">
        <f>SUMIFS(入出庫記録!$H:$H,入出庫記録!$B:$B,月別在庫一覧!$C$1,入出庫記録!$C:$C,月別在庫一覧!$X$2,入出庫記録!$F:$F,月別在庫一覧!$A38)</f>
        <v>0</v>
      </c>
      <c r="Y38" s="52">
        <f>SUMIFS(入出庫記録!$I:$I,入出庫記録!$B:$B,月別在庫一覧!$C$1,入出庫記録!$C:$C,月別在庫一覧!$X$2,入出庫記録!$F:$F,月別在庫一覧!$A38)</f>
        <v>0</v>
      </c>
      <c r="Z38" s="48">
        <f t="shared" si="4"/>
        <v>0</v>
      </c>
      <c r="AA38" s="51">
        <f>SUMIFS(入出庫記録!$H:$H,入出庫記録!$B:$B,月別在庫一覧!$C$1,入出庫記録!$C:$C,月別在庫一覧!$AA$2,入出庫記録!$F:$F,月別在庫一覧!$A38)</f>
        <v>0</v>
      </c>
      <c r="AB38" s="52">
        <f>SUMIFS(入出庫記録!$I:$I,入出庫記録!$B:$B,月別在庫一覧!$C$1,入出庫記録!$C:$C,月別在庫一覧!$AA$2,入出庫記録!$F:$F,月別在庫一覧!$A38)</f>
        <v>0</v>
      </c>
      <c r="AC38" s="48">
        <f t="shared" si="5"/>
        <v>0</v>
      </c>
      <c r="AD38" s="51">
        <f>SUMIFS(入出庫記録!$H:$H,入出庫記録!$B:$B,月別在庫一覧!$C$1,入出庫記録!$C:$C,月別在庫一覧!$AD$2,入出庫記録!$F:$F,月別在庫一覧!$A38)</f>
        <v>0</v>
      </c>
      <c r="AE38" s="52">
        <f>SUMIFS(入出庫記録!$I:$I,入出庫記録!$B:$B,月別在庫一覧!$C$1,入出庫記録!$C:$C,月別在庫一覧!$AD$2,入出庫記録!$F:$F,月別在庫一覧!$A38)</f>
        <v>0</v>
      </c>
      <c r="AF38" s="48">
        <f t="shared" si="6"/>
        <v>0</v>
      </c>
      <c r="AG38" s="51">
        <f>SUMIFS(入出庫記録!$H:$H,入出庫記録!$B:$B,月別在庫一覧!$C$1,入出庫記録!$C:$C,月別在庫一覧!$AG$2,入出庫記録!$F:$F,月別在庫一覧!$A38)</f>
        <v>0</v>
      </c>
      <c r="AH38" s="52">
        <f>SUMIFS(入出庫記録!$I:$I,入出庫記録!$B:$B,月別在庫一覧!$C$1,入出庫記録!$C:$C,月別在庫一覧!$AG$2,入出庫記録!$F:$F,月別在庫一覧!$A38)</f>
        <v>0</v>
      </c>
      <c r="AI38" s="48">
        <f t="shared" si="7"/>
        <v>0</v>
      </c>
      <c r="AJ38" s="51">
        <f>SUMIFS(入出庫記録!$H:$H,入出庫記録!$B:$B,月別在庫一覧!$C$1,入出庫記録!$C:$C,月別在庫一覧!$AJ$2,入出庫記録!$F:$F,月別在庫一覧!$A38)</f>
        <v>0</v>
      </c>
      <c r="AK38" s="52">
        <f>SUMIFS(入出庫記録!$I:$I,入出庫記録!$B:$B,月別在庫一覧!$C$1,入出庫記録!$C:$C,月別在庫一覧!$AJ$2,入出庫記録!$F:$F,月別在庫一覧!$A38)</f>
        <v>0</v>
      </c>
      <c r="AL38" s="48">
        <f t="shared" si="8"/>
        <v>0</v>
      </c>
    </row>
    <row r="39" spans="1:38" ht="18.75" customHeight="1">
      <c r="A39" s="102" t="str">
        <f>IF(設定!B40="","",設定!B40)</f>
        <v>136</v>
      </c>
      <c r="B39" s="103" t="str">
        <f>IF(設定!C40="","",設定!C40)</f>
        <v/>
      </c>
      <c r="C39" s="43">
        <f>SUMIFS(入出庫記録!$H:$H,入出庫記録!$B:$B,月別在庫一覧!$C$1,入出庫記録!$C:$C,月別在庫一覧!$C$2,入出庫記録!$F:$F,月別在庫一覧!$A39)</f>
        <v>0</v>
      </c>
      <c r="D39" s="46">
        <f>SUMIFS(入出庫記録!$I:$I,入出庫記録!$B:$B,月別在庫一覧!$C$1,入出庫記録!$C:$C,月別在庫一覧!$C$2,入出庫記録!$F:$F,月別在庫一覧!$A39)</f>
        <v>0</v>
      </c>
      <c r="E39" s="48">
        <f t="shared" si="9"/>
        <v>0</v>
      </c>
      <c r="F39" s="51">
        <f>SUMIFS(入出庫記録!$H:$H,入出庫記録!$B:$B,月別在庫一覧!$C$1,入出庫記録!$C:$C,月別在庫一覧!$F$2,入出庫記録!$F:$F,月別在庫一覧!$A39)</f>
        <v>0</v>
      </c>
      <c r="G39" s="52">
        <f>SUMIFS(入出庫記録!$I:$I,入出庫記録!$B:$B,月別在庫一覧!$C$1,入出庫記録!$C:$C,月別在庫一覧!$F$2,入出庫記録!$F:$F,月別在庫一覧!$A39)</f>
        <v>0</v>
      </c>
      <c r="H39" s="48">
        <f t="shared" si="10"/>
        <v>0</v>
      </c>
      <c r="I39" s="51">
        <f>SUMIFS(入出庫記録!$H:$H,入出庫記録!$B:$B,月別在庫一覧!$C$1,入出庫記録!$C:$C,月別在庫一覧!$I$2,入出庫記録!$F:$F,月別在庫一覧!$A39)</f>
        <v>0</v>
      </c>
      <c r="J39" s="52">
        <f>SUMIFS(入出庫記録!$I:$I,入出庫記録!$B:$B,月別在庫一覧!$C$1,入出庫記録!$C:$C,月別在庫一覧!$I$2,入出庫記録!$F:$F,月別在庫一覧!$A39)</f>
        <v>0</v>
      </c>
      <c r="K39" s="48">
        <f t="shared" si="11"/>
        <v>0</v>
      </c>
      <c r="L39" s="51">
        <f>SUMIFS(入出庫記録!$H:$H,入出庫記録!$B:$B,月別在庫一覧!$C$1,入出庫記録!$C:$C,月別在庫一覧!$L$2,入出庫記録!$F:$F,月別在庫一覧!$A39)</f>
        <v>0</v>
      </c>
      <c r="M39" s="52">
        <f>SUMIFS(入出庫記録!$I:$I,入出庫記録!$B:$B,月別在庫一覧!$C$1,入出庫記録!$C:$C,月別在庫一覧!$L$2,入出庫記録!$F:$F,月別在庫一覧!$A39)</f>
        <v>0</v>
      </c>
      <c r="N39" s="48">
        <f t="shared" si="0"/>
        <v>0</v>
      </c>
      <c r="O39" s="51">
        <f>SUMIFS(入出庫記録!$H:$H,入出庫記録!$B:$B,月別在庫一覧!$C$1,入出庫記録!$C:$C,月別在庫一覧!$O$2,入出庫記録!$F:$F,月別在庫一覧!$A39)</f>
        <v>0</v>
      </c>
      <c r="P39" s="52">
        <f>SUMIFS(入出庫記録!$I:$I,入出庫記録!$B:$B,月別在庫一覧!$C$1,入出庫記録!$C:$C,月別在庫一覧!$O$2,入出庫記録!$F:$F,月別在庫一覧!$A39)</f>
        <v>0</v>
      </c>
      <c r="Q39" s="48">
        <f t="shared" si="1"/>
        <v>0</v>
      </c>
      <c r="R39" s="51">
        <f>SUMIFS(入出庫記録!$H:$H,入出庫記録!$B:$B,月別在庫一覧!$C$1,入出庫記録!$C:$C,月別在庫一覧!$R$2,入出庫記録!$F:$F,月別在庫一覧!$A39)</f>
        <v>0</v>
      </c>
      <c r="S39" s="52">
        <f>SUMIFS(入出庫記録!$I:$I,入出庫記録!$B:$B,月別在庫一覧!$C$1,入出庫記録!$C:$C,月別在庫一覧!$R$2,入出庫記録!$F:$F,月別在庫一覧!$A39)</f>
        <v>0</v>
      </c>
      <c r="T39" s="48">
        <f t="shared" si="2"/>
        <v>0</v>
      </c>
      <c r="U39" s="51">
        <f>SUMIFS(入出庫記録!$H:$H,入出庫記録!$B:$B,月別在庫一覧!$C$1,入出庫記録!$C:$C,月別在庫一覧!$U$2,入出庫記録!$F:$F,月別在庫一覧!$A39)</f>
        <v>0</v>
      </c>
      <c r="V39" s="52">
        <f>SUMIFS(入出庫記録!$I:$I,入出庫記録!$B:$B,月別在庫一覧!$C$1,入出庫記録!$C:$C,月別在庫一覧!$U$2,入出庫記録!$F:$F,月別在庫一覧!$A39)</f>
        <v>0</v>
      </c>
      <c r="W39" s="48">
        <f t="shared" si="3"/>
        <v>0</v>
      </c>
      <c r="X39" s="51">
        <f>SUMIFS(入出庫記録!$H:$H,入出庫記録!$B:$B,月別在庫一覧!$C$1,入出庫記録!$C:$C,月別在庫一覧!$X$2,入出庫記録!$F:$F,月別在庫一覧!$A39)</f>
        <v>0</v>
      </c>
      <c r="Y39" s="52">
        <f>SUMIFS(入出庫記録!$I:$I,入出庫記録!$B:$B,月別在庫一覧!$C$1,入出庫記録!$C:$C,月別在庫一覧!$X$2,入出庫記録!$F:$F,月別在庫一覧!$A39)</f>
        <v>0</v>
      </c>
      <c r="Z39" s="48">
        <f t="shared" si="4"/>
        <v>0</v>
      </c>
      <c r="AA39" s="51">
        <f>SUMIFS(入出庫記録!$H:$H,入出庫記録!$B:$B,月別在庫一覧!$C$1,入出庫記録!$C:$C,月別在庫一覧!$AA$2,入出庫記録!$F:$F,月別在庫一覧!$A39)</f>
        <v>0</v>
      </c>
      <c r="AB39" s="52">
        <f>SUMIFS(入出庫記録!$I:$I,入出庫記録!$B:$B,月別在庫一覧!$C$1,入出庫記録!$C:$C,月別在庫一覧!$AA$2,入出庫記録!$F:$F,月別在庫一覧!$A39)</f>
        <v>0</v>
      </c>
      <c r="AC39" s="48">
        <f t="shared" si="5"/>
        <v>0</v>
      </c>
      <c r="AD39" s="51">
        <f>SUMIFS(入出庫記録!$H:$H,入出庫記録!$B:$B,月別在庫一覧!$C$1,入出庫記録!$C:$C,月別在庫一覧!$AD$2,入出庫記録!$F:$F,月別在庫一覧!$A39)</f>
        <v>0</v>
      </c>
      <c r="AE39" s="52">
        <f>SUMIFS(入出庫記録!$I:$I,入出庫記録!$B:$B,月別在庫一覧!$C$1,入出庫記録!$C:$C,月別在庫一覧!$AD$2,入出庫記録!$F:$F,月別在庫一覧!$A39)</f>
        <v>0</v>
      </c>
      <c r="AF39" s="48">
        <f t="shared" si="6"/>
        <v>0</v>
      </c>
      <c r="AG39" s="51">
        <f>SUMIFS(入出庫記録!$H:$H,入出庫記録!$B:$B,月別在庫一覧!$C$1,入出庫記録!$C:$C,月別在庫一覧!$AG$2,入出庫記録!$F:$F,月別在庫一覧!$A39)</f>
        <v>0</v>
      </c>
      <c r="AH39" s="52">
        <f>SUMIFS(入出庫記録!$I:$I,入出庫記録!$B:$B,月別在庫一覧!$C$1,入出庫記録!$C:$C,月別在庫一覧!$AG$2,入出庫記録!$F:$F,月別在庫一覧!$A39)</f>
        <v>0</v>
      </c>
      <c r="AI39" s="48">
        <f t="shared" si="7"/>
        <v>0</v>
      </c>
      <c r="AJ39" s="51">
        <f>SUMIFS(入出庫記録!$H:$H,入出庫記録!$B:$B,月別在庫一覧!$C$1,入出庫記録!$C:$C,月別在庫一覧!$AJ$2,入出庫記録!$F:$F,月別在庫一覧!$A39)</f>
        <v>0</v>
      </c>
      <c r="AK39" s="52">
        <f>SUMIFS(入出庫記録!$I:$I,入出庫記録!$B:$B,月別在庫一覧!$C$1,入出庫記録!$C:$C,月別在庫一覧!$AJ$2,入出庫記録!$F:$F,月別在庫一覧!$A39)</f>
        <v>0</v>
      </c>
      <c r="AL39" s="48">
        <f t="shared" si="8"/>
        <v>0</v>
      </c>
    </row>
    <row r="40" spans="1:38" ht="18.75" customHeight="1">
      <c r="A40" s="102" t="str">
        <f>IF(設定!B41="","",設定!B41)</f>
        <v>137</v>
      </c>
      <c r="B40" s="103" t="str">
        <f>IF(設定!C41="","",設定!C41)</f>
        <v/>
      </c>
      <c r="C40" s="43">
        <f>SUMIFS(入出庫記録!$H:$H,入出庫記録!$B:$B,月別在庫一覧!$C$1,入出庫記録!$C:$C,月別在庫一覧!$C$2,入出庫記録!$F:$F,月別在庫一覧!$A40)</f>
        <v>0</v>
      </c>
      <c r="D40" s="46">
        <f>SUMIFS(入出庫記録!$I:$I,入出庫記録!$B:$B,月別在庫一覧!$C$1,入出庫記録!$C:$C,月別在庫一覧!$C$2,入出庫記録!$F:$F,月別在庫一覧!$A40)</f>
        <v>0</v>
      </c>
      <c r="E40" s="48">
        <f t="shared" si="9"/>
        <v>0</v>
      </c>
      <c r="F40" s="51">
        <f>SUMIFS(入出庫記録!$H:$H,入出庫記録!$B:$B,月別在庫一覧!$C$1,入出庫記録!$C:$C,月別在庫一覧!$F$2,入出庫記録!$F:$F,月別在庫一覧!$A40)</f>
        <v>0</v>
      </c>
      <c r="G40" s="52">
        <f>SUMIFS(入出庫記録!$I:$I,入出庫記録!$B:$B,月別在庫一覧!$C$1,入出庫記録!$C:$C,月別在庫一覧!$F$2,入出庫記録!$F:$F,月別在庫一覧!$A40)</f>
        <v>0</v>
      </c>
      <c r="H40" s="48">
        <f t="shared" si="10"/>
        <v>0</v>
      </c>
      <c r="I40" s="51">
        <f>SUMIFS(入出庫記録!$H:$H,入出庫記録!$B:$B,月別在庫一覧!$C$1,入出庫記録!$C:$C,月別在庫一覧!$I$2,入出庫記録!$F:$F,月別在庫一覧!$A40)</f>
        <v>0</v>
      </c>
      <c r="J40" s="52">
        <f>SUMIFS(入出庫記録!$I:$I,入出庫記録!$B:$B,月別在庫一覧!$C$1,入出庫記録!$C:$C,月別在庫一覧!$I$2,入出庫記録!$F:$F,月別在庫一覧!$A40)</f>
        <v>0</v>
      </c>
      <c r="K40" s="48">
        <f t="shared" si="11"/>
        <v>0</v>
      </c>
      <c r="L40" s="51">
        <f>SUMIFS(入出庫記録!$H:$H,入出庫記録!$B:$B,月別在庫一覧!$C$1,入出庫記録!$C:$C,月別在庫一覧!$L$2,入出庫記録!$F:$F,月別在庫一覧!$A40)</f>
        <v>0</v>
      </c>
      <c r="M40" s="52">
        <f>SUMIFS(入出庫記録!$I:$I,入出庫記録!$B:$B,月別在庫一覧!$C$1,入出庫記録!$C:$C,月別在庫一覧!$L$2,入出庫記録!$F:$F,月別在庫一覧!$A40)</f>
        <v>0</v>
      </c>
      <c r="N40" s="48">
        <f t="shared" si="0"/>
        <v>0</v>
      </c>
      <c r="O40" s="51">
        <f>SUMIFS(入出庫記録!$H:$H,入出庫記録!$B:$B,月別在庫一覧!$C$1,入出庫記録!$C:$C,月別在庫一覧!$O$2,入出庫記録!$F:$F,月別在庫一覧!$A40)</f>
        <v>0</v>
      </c>
      <c r="P40" s="52">
        <f>SUMIFS(入出庫記録!$I:$I,入出庫記録!$B:$B,月別在庫一覧!$C$1,入出庫記録!$C:$C,月別在庫一覧!$O$2,入出庫記録!$F:$F,月別在庫一覧!$A40)</f>
        <v>0</v>
      </c>
      <c r="Q40" s="48">
        <f t="shared" si="1"/>
        <v>0</v>
      </c>
      <c r="R40" s="51">
        <f>SUMIFS(入出庫記録!$H:$H,入出庫記録!$B:$B,月別在庫一覧!$C$1,入出庫記録!$C:$C,月別在庫一覧!$R$2,入出庫記録!$F:$F,月別在庫一覧!$A40)</f>
        <v>0</v>
      </c>
      <c r="S40" s="52">
        <f>SUMIFS(入出庫記録!$I:$I,入出庫記録!$B:$B,月別在庫一覧!$C$1,入出庫記録!$C:$C,月別在庫一覧!$R$2,入出庫記録!$F:$F,月別在庫一覧!$A40)</f>
        <v>0</v>
      </c>
      <c r="T40" s="48">
        <f t="shared" si="2"/>
        <v>0</v>
      </c>
      <c r="U40" s="51">
        <f>SUMIFS(入出庫記録!$H:$H,入出庫記録!$B:$B,月別在庫一覧!$C$1,入出庫記録!$C:$C,月別在庫一覧!$U$2,入出庫記録!$F:$F,月別在庫一覧!$A40)</f>
        <v>0</v>
      </c>
      <c r="V40" s="52">
        <f>SUMIFS(入出庫記録!$I:$I,入出庫記録!$B:$B,月別在庫一覧!$C$1,入出庫記録!$C:$C,月別在庫一覧!$U$2,入出庫記録!$F:$F,月別在庫一覧!$A40)</f>
        <v>0</v>
      </c>
      <c r="W40" s="48">
        <f t="shared" si="3"/>
        <v>0</v>
      </c>
      <c r="X40" s="51">
        <f>SUMIFS(入出庫記録!$H:$H,入出庫記録!$B:$B,月別在庫一覧!$C$1,入出庫記録!$C:$C,月別在庫一覧!$X$2,入出庫記録!$F:$F,月別在庫一覧!$A40)</f>
        <v>0</v>
      </c>
      <c r="Y40" s="52">
        <f>SUMIFS(入出庫記録!$I:$I,入出庫記録!$B:$B,月別在庫一覧!$C$1,入出庫記録!$C:$C,月別在庫一覧!$X$2,入出庫記録!$F:$F,月別在庫一覧!$A40)</f>
        <v>0</v>
      </c>
      <c r="Z40" s="48">
        <f t="shared" si="4"/>
        <v>0</v>
      </c>
      <c r="AA40" s="51">
        <f>SUMIFS(入出庫記録!$H:$H,入出庫記録!$B:$B,月別在庫一覧!$C$1,入出庫記録!$C:$C,月別在庫一覧!$AA$2,入出庫記録!$F:$F,月別在庫一覧!$A40)</f>
        <v>0</v>
      </c>
      <c r="AB40" s="52">
        <f>SUMIFS(入出庫記録!$I:$I,入出庫記録!$B:$B,月別在庫一覧!$C$1,入出庫記録!$C:$C,月別在庫一覧!$AA$2,入出庫記録!$F:$F,月別在庫一覧!$A40)</f>
        <v>0</v>
      </c>
      <c r="AC40" s="48">
        <f t="shared" si="5"/>
        <v>0</v>
      </c>
      <c r="AD40" s="51">
        <f>SUMIFS(入出庫記録!$H:$H,入出庫記録!$B:$B,月別在庫一覧!$C$1,入出庫記録!$C:$C,月別在庫一覧!$AD$2,入出庫記録!$F:$F,月別在庫一覧!$A40)</f>
        <v>0</v>
      </c>
      <c r="AE40" s="52">
        <f>SUMIFS(入出庫記録!$I:$I,入出庫記録!$B:$B,月別在庫一覧!$C$1,入出庫記録!$C:$C,月別在庫一覧!$AD$2,入出庫記録!$F:$F,月別在庫一覧!$A40)</f>
        <v>0</v>
      </c>
      <c r="AF40" s="48">
        <f t="shared" si="6"/>
        <v>0</v>
      </c>
      <c r="AG40" s="51">
        <f>SUMIFS(入出庫記録!$H:$H,入出庫記録!$B:$B,月別在庫一覧!$C$1,入出庫記録!$C:$C,月別在庫一覧!$AG$2,入出庫記録!$F:$F,月別在庫一覧!$A40)</f>
        <v>0</v>
      </c>
      <c r="AH40" s="52">
        <f>SUMIFS(入出庫記録!$I:$I,入出庫記録!$B:$B,月別在庫一覧!$C$1,入出庫記録!$C:$C,月別在庫一覧!$AG$2,入出庫記録!$F:$F,月別在庫一覧!$A40)</f>
        <v>0</v>
      </c>
      <c r="AI40" s="48">
        <f t="shared" si="7"/>
        <v>0</v>
      </c>
      <c r="AJ40" s="51">
        <f>SUMIFS(入出庫記録!$H:$H,入出庫記録!$B:$B,月別在庫一覧!$C$1,入出庫記録!$C:$C,月別在庫一覧!$AJ$2,入出庫記録!$F:$F,月別在庫一覧!$A40)</f>
        <v>0</v>
      </c>
      <c r="AK40" s="52">
        <f>SUMIFS(入出庫記録!$I:$I,入出庫記録!$B:$B,月別在庫一覧!$C$1,入出庫記録!$C:$C,月別在庫一覧!$AJ$2,入出庫記録!$F:$F,月別在庫一覧!$A40)</f>
        <v>0</v>
      </c>
      <c r="AL40" s="48">
        <f t="shared" si="8"/>
        <v>0</v>
      </c>
    </row>
    <row r="41" spans="1:38" ht="18.75" customHeight="1">
      <c r="A41" s="102" t="str">
        <f>IF(設定!B42="","",設定!B42)</f>
        <v>138</v>
      </c>
      <c r="B41" s="103" t="str">
        <f>IF(設定!C42="","",設定!C42)</f>
        <v/>
      </c>
      <c r="C41" s="43">
        <f>SUMIFS(入出庫記録!$H:$H,入出庫記録!$B:$B,月別在庫一覧!$C$1,入出庫記録!$C:$C,月別在庫一覧!$C$2,入出庫記録!$F:$F,月別在庫一覧!$A41)</f>
        <v>0</v>
      </c>
      <c r="D41" s="46">
        <f>SUMIFS(入出庫記録!$I:$I,入出庫記録!$B:$B,月別在庫一覧!$C$1,入出庫記録!$C:$C,月別在庫一覧!$C$2,入出庫記録!$F:$F,月別在庫一覧!$A41)</f>
        <v>0</v>
      </c>
      <c r="E41" s="48">
        <f t="shared" si="9"/>
        <v>0</v>
      </c>
      <c r="F41" s="51">
        <f>SUMIFS(入出庫記録!$H:$H,入出庫記録!$B:$B,月別在庫一覧!$C$1,入出庫記録!$C:$C,月別在庫一覧!$F$2,入出庫記録!$F:$F,月別在庫一覧!$A41)</f>
        <v>0</v>
      </c>
      <c r="G41" s="52">
        <f>SUMIFS(入出庫記録!$I:$I,入出庫記録!$B:$B,月別在庫一覧!$C$1,入出庫記録!$C:$C,月別在庫一覧!$F$2,入出庫記録!$F:$F,月別在庫一覧!$A41)</f>
        <v>0</v>
      </c>
      <c r="H41" s="48">
        <f t="shared" si="10"/>
        <v>0</v>
      </c>
      <c r="I41" s="51">
        <f>SUMIFS(入出庫記録!$H:$H,入出庫記録!$B:$B,月別在庫一覧!$C$1,入出庫記録!$C:$C,月別在庫一覧!$I$2,入出庫記録!$F:$F,月別在庫一覧!$A41)</f>
        <v>0</v>
      </c>
      <c r="J41" s="52">
        <f>SUMIFS(入出庫記録!$I:$I,入出庫記録!$B:$B,月別在庫一覧!$C$1,入出庫記録!$C:$C,月別在庫一覧!$I$2,入出庫記録!$F:$F,月別在庫一覧!$A41)</f>
        <v>0</v>
      </c>
      <c r="K41" s="48">
        <f t="shared" si="11"/>
        <v>0</v>
      </c>
      <c r="L41" s="51">
        <f>SUMIFS(入出庫記録!$H:$H,入出庫記録!$B:$B,月別在庫一覧!$C$1,入出庫記録!$C:$C,月別在庫一覧!$L$2,入出庫記録!$F:$F,月別在庫一覧!$A41)</f>
        <v>0</v>
      </c>
      <c r="M41" s="52">
        <f>SUMIFS(入出庫記録!$I:$I,入出庫記録!$B:$B,月別在庫一覧!$C$1,入出庫記録!$C:$C,月別在庫一覧!$L$2,入出庫記録!$F:$F,月別在庫一覧!$A41)</f>
        <v>0</v>
      </c>
      <c r="N41" s="48">
        <f t="shared" si="0"/>
        <v>0</v>
      </c>
      <c r="O41" s="51">
        <f>SUMIFS(入出庫記録!$H:$H,入出庫記録!$B:$B,月別在庫一覧!$C$1,入出庫記録!$C:$C,月別在庫一覧!$O$2,入出庫記録!$F:$F,月別在庫一覧!$A41)</f>
        <v>0</v>
      </c>
      <c r="P41" s="52">
        <f>SUMIFS(入出庫記録!$I:$I,入出庫記録!$B:$B,月別在庫一覧!$C$1,入出庫記録!$C:$C,月別在庫一覧!$O$2,入出庫記録!$F:$F,月別在庫一覧!$A41)</f>
        <v>0</v>
      </c>
      <c r="Q41" s="48">
        <f t="shared" si="1"/>
        <v>0</v>
      </c>
      <c r="R41" s="51">
        <f>SUMIFS(入出庫記録!$H:$H,入出庫記録!$B:$B,月別在庫一覧!$C$1,入出庫記録!$C:$C,月別在庫一覧!$R$2,入出庫記録!$F:$F,月別在庫一覧!$A41)</f>
        <v>0</v>
      </c>
      <c r="S41" s="52">
        <f>SUMIFS(入出庫記録!$I:$I,入出庫記録!$B:$B,月別在庫一覧!$C$1,入出庫記録!$C:$C,月別在庫一覧!$R$2,入出庫記録!$F:$F,月別在庫一覧!$A41)</f>
        <v>0</v>
      </c>
      <c r="T41" s="48">
        <f t="shared" si="2"/>
        <v>0</v>
      </c>
      <c r="U41" s="51">
        <f>SUMIFS(入出庫記録!$H:$H,入出庫記録!$B:$B,月別在庫一覧!$C$1,入出庫記録!$C:$C,月別在庫一覧!$U$2,入出庫記録!$F:$F,月別在庫一覧!$A41)</f>
        <v>0</v>
      </c>
      <c r="V41" s="52">
        <f>SUMIFS(入出庫記録!$I:$I,入出庫記録!$B:$B,月別在庫一覧!$C$1,入出庫記録!$C:$C,月別在庫一覧!$U$2,入出庫記録!$F:$F,月別在庫一覧!$A41)</f>
        <v>0</v>
      </c>
      <c r="W41" s="48">
        <f t="shared" si="3"/>
        <v>0</v>
      </c>
      <c r="X41" s="51">
        <f>SUMIFS(入出庫記録!$H:$H,入出庫記録!$B:$B,月別在庫一覧!$C$1,入出庫記録!$C:$C,月別在庫一覧!$X$2,入出庫記録!$F:$F,月別在庫一覧!$A41)</f>
        <v>0</v>
      </c>
      <c r="Y41" s="52">
        <f>SUMIFS(入出庫記録!$I:$I,入出庫記録!$B:$B,月別在庫一覧!$C$1,入出庫記録!$C:$C,月別在庫一覧!$X$2,入出庫記録!$F:$F,月別在庫一覧!$A41)</f>
        <v>0</v>
      </c>
      <c r="Z41" s="48">
        <f t="shared" si="4"/>
        <v>0</v>
      </c>
      <c r="AA41" s="51">
        <f>SUMIFS(入出庫記録!$H:$H,入出庫記録!$B:$B,月別在庫一覧!$C$1,入出庫記録!$C:$C,月別在庫一覧!$AA$2,入出庫記録!$F:$F,月別在庫一覧!$A41)</f>
        <v>0</v>
      </c>
      <c r="AB41" s="52">
        <f>SUMIFS(入出庫記録!$I:$I,入出庫記録!$B:$B,月別在庫一覧!$C$1,入出庫記録!$C:$C,月別在庫一覧!$AA$2,入出庫記録!$F:$F,月別在庫一覧!$A41)</f>
        <v>0</v>
      </c>
      <c r="AC41" s="48">
        <f t="shared" si="5"/>
        <v>0</v>
      </c>
      <c r="AD41" s="51">
        <f>SUMIFS(入出庫記録!$H:$H,入出庫記録!$B:$B,月別在庫一覧!$C$1,入出庫記録!$C:$C,月別在庫一覧!$AD$2,入出庫記録!$F:$F,月別在庫一覧!$A41)</f>
        <v>0</v>
      </c>
      <c r="AE41" s="52">
        <f>SUMIFS(入出庫記録!$I:$I,入出庫記録!$B:$B,月別在庫一覧!$C$1,入出庫記録!$C:$C,月別在庫一覧!$AD$2,入出庫記録!$F:$F,月別在庫一覧!$A41)</f>
        <v>0</v>
      </c>
      <c r="AF41" s="48">
        <f t="shared" si="6"/>
        <v>0</v>
      </c>
      <c r="AG41" s="51">
        <f>SUMIFS(入出庫記録!$H:$H,入出庫記録!$B:$B,月別在庫一覧!$C$1,入出庫記録!$C:$C,月別在庫一覧!$AG$2,入出庫記録!$F:$F,月別在庫一覧!$A41)</f>
        <v>0</v>
      </c>
      <c r="AH41" s="52">
        <f>SUMIFS(入出庫記録!$I:$I,入出庫記録!$B:$B,月別在庫一覧!$C$1,入出庫記録!$C:$C,月別在庫一覧!$AG$2,入出庫記録!$F:$F,月別在庫一覧!$A41)</f>
        <v>0</v>
      </c>
      <c r="AI41" s="48">
        <f t="shared" si="7"/>
        <v>0</v>
      </c>
      <c r="AJ41" s="51">
        <f>SUMIFS(入出庫記録!$H:$H,入出庫記録!$B:$B,月別在庫一覧!$C$1,入出庫記録!$C:$C,月別在庫一覧!$AJ$2,入出庫記録!$F:$F,月別在庫一覧!$A41)</f>
        <v>0</v>
      </c>
      <c r="AK41" s="52">
        <f>SUMIFS(入出庫記録!$I:$I,入出庫記録!$B:$B,月別在庫一覧!$C$1,入出庫記録!$C:$C,月別在庫一覧!$AJ$2,入出庫記録!$F:$F,月別在庫一覧!$A41)</f>
        <v>0</v>
      </c>
      <c r="AL41" s="48">
        <f t="shared" si="8"/>
        <v>0</v>
      </c>
    </row>
    <row r="42" spans="1:38" ht="18.75" customHeight="1">
      <c r="A42" s="102" t="str">
        <f>IF(設定!B43="","",設定!B43)</f>
        <v>139</v>
      </c>
      <c r="B42" s="103" t="str">
        <f>IF(設定!C43="","",設定!C43)</f>
        <v/>
      </c>
      <c r="C42" s="43">
        <f>SUMIFS(入出庫記録!$H:$H,入出庫記録!$B:$B,月別在庫一覧!$C$1,入出庫記録!$C:$C,月別在庫一覧!$C$2,入出庫記録!$F:$F,月別在庫一覧!$A42)</f>
        <v>0</v>
      </c>
      <c r="D42" s="46">
        <f>SUMIFS(入出庫記録!$I:$I,入出庫記録!$B:$B,月別在庫一覧!$C$1,入出庫記録!$C:$C,月別在庫一覧!$C$2,入出庫記録!$F:$F,月別在庫一覧!$A42)</f>
        <v>0</v>
      </c>
      <c r="E42" s="48">
        <f t="shared" si="9"/>
        <v>0</v>
      </c>
      <c r="F42" s="51">
        <f>SUMIFS(入出庫記録!$H:$H,入出庫記録!$B:$B,月別在庫一覧!$C$1,入出庫記録!$C:$C,月別在庫一覧!$F$2,入出庫記録!$F:$F,月別在庫一覧!$A42)</f>
        <v>0</v>
      </c>
      <c r="G42" s="52">
        <f>SUMIFS(入出庫記録!$I:$I,入出庫記録!$B:$B,月別在庫一覧!$C$1,入出庫記録!$C:$C,月別在庫一覧!$F$2,入出庫記録!$F:$F,月別在庫一覧!$A42)</f>
        <v>0</v>
      </c>
      <c r="H42" s="48">
        <f t="shared" si="10"/>
        <v>0</v>
      </c>
      <c r="I42" s="51">
        <f>SUMIFS(入出庫記録!$H:$H,入出庫記録!$B:$B,月別在庫一覧!$C$1,入出庫記録!$C:$C,月別在庫一覧!$I$2,入出庫記録!$F:$F,月別在庫一覧!$A42)</f>
        <v>0</v>
      </c>
      <c r="J42" s="52">
        <f>SUMIFS(入出庫記録!$I:$I,入出庫記録!$B:$B,月別在庫一覧!$C$1,入出庫記録!$C:$C,月別在庫一覧!$I$2,入出庫記録!$F:$F,月別在庫一覧!$A42)</f>
        <v>0</v>
      </c>
      <c r="K42" s="48">
        <f t="shared" si="11"/>
        <v>0</v>
      </c>
      <c r="L42" s="51">
        <f>SUMIFS(入出庫記録!$H:$H,入出庫記録!$B:$B,月別在庫一覧!$C$1,入出庫記録!$C:$C,月別在庫一覧!$L$2,入出庫記録!$F:$F,月別在庫一覧!$A42)</f>
        <v>0</v>
      </c>
      <c r="M42" s="52">
        <f>SUMIFS(入出庫記録!$I:$I,入出庫記録!$B:$B,月別在庫一覧!$C$1,入出庫記録!$C:$C,月別在庫一覧!$L$2,入出庫記録!$F:$F,月別在庫一覧!$A42)</f>
        <v>0</v>
      </c>
      <c r="N42" s="48">
        <f t="shared" si="0"/>
        <v>0</v>
      </c>
      <c r="O42" s="51">
        <f>SUMIFS(入出庫記録!$H:$H,入出庫記録!$B:$B,月別在庫一覧!$C$1,入出庫記録!$C:$C,月別在庫一覧!$O$2,入出庫記録!$F:$F,月別在庫一覧!$A42)</f>
        <v>0</v>
      </c>
      <c r="P42" s="52">
        <f>SUMIFS(入出庫記録!$I:$I,入出庫記録!$B:$B,月別在庫一覧!$C$1,入出庫記録!$C:$C,月別在庫一覧!$O$2,入出庫記録!$F:$F,月別在庫一覧!$A42)</f>
        <v>0</v>
      </c>
      <c r="Q42" s="48">
        <f t="shared" si="1"/>
        <v>0</v>
      </c>
      <c r="R42" s="51">
        <f>SUMIFS(入出庫記録!$H:$H,入出庫記録!$B:$B,月別在庫一覧!$C$1,入出庫記録!$C:$C,月別在庫一覧!$R$2,入出庫記録!$F:$F,月別在庫一覧!$A42)</f>
        <v>0</v>
      </c>
      <c r="S42" s="52">
        <f>SUMIFS(入出庫記録!$I:$I,入出庫記録!$B:$B,月別在庫一覧!$C$1,入出庫記録!$C:$C,月別在庫一覧!$R$2,入出庫記録!$F:$F,月別在庫一覧!$A42)</f>
        <v>0</v>
      </c>
      <c r="T42" s="48">
        <f t="shared" si="2"/>
        <v>0</v>
      </c>
      <c r="U42" s="51">
        <f>SUMIFS(入出庫記録!$H:$H,入出庫記録!$B:$B,月別在庫一覧!$C$1,入出庫記録!$C:$C,月別在庫一覧!$U$2,入出庫記録!$F:$F,月別在庫一覧!$A42)</f>
        <v>0</v>
      </c>
      <c r="V42" s="52">
        <f>SUMIFS(入出庫記録!$I:$I,入出庫記録!$B:$B,月別在庫一覧!$C$1,入出庫記録!$C:$C,月別在庫一覧!$U$2,入出庫記録!$F:$F,月別在庫一覧!$A42)</f>
        <v>0</v>
      </c>
      <c r="W42" s="48">
        <f t="shared" si="3"/>
        <v>0</v>
      </c>
      <c r="X42" s="51">
        <f>SUMIFS(入出庫記録!$H:$H,入出庫記録!$B:$B,月別在庫一覧!$C$1,入出庫記録!$C:$C,月別在庫一覧!$X$2,入出庫記録!$F:$F,月別在庫一覧!$A42)</f>
        <v>0</v>
      </c>
      <c r="Y42" s="52">
        <f>SUMIFS(入出庫記録!$I:$I,入出庫記録!$B:$B,月別在庫一覧!$C$1,入出庫記録!$C:$C,月別在庫一覧!$X$2,入出庫記録!$F:$F,月別在庫一覧!$A42)</f>
        <v>0</v>
      </c>
      <c r="Z42" s="48">
        <f t="shared" si="4"/>
        <v>0</v>
      </c>
      <c r="AA42" s="51">
        <f>SUMIFS(入出庫記録!$H:$H,入出庫記録!$B:$B,月別在庫一覧!$C$1,入出庫記録!$C:$C,月別在庫一覧!$AA$2,入出庫記録!$F:$F,月別在庫一覧!$A42)</f>
        <v>0</v>
      </c>
      <c r="AB42" s="52">
        <f>SUMIFS(入出庫記録!$I:$I,入出庫記録!$B:$B,月別在庫一覧!$C$1,入出庫記録!$C:$C,月別在庫一覧!$AA$2,入出庫記録!$F:$F,月別在庫一覧!$A42)</f>
        <v>0</v>
      </c>
      <c r="AC42" s="48">
        <f t="shared" si="5"/>
        <v>0</v>
      </c>
      <c r="AD42" s="51">
        <f>SUMIFS(入出庫記録!$H:$H,入出庫記録!$B:$B,月別在庫一覧!$C$1,入出庫記録!$C:$C,月別在庫一覧!$AD$2,入出庫記録!$F:$F,月別在庫一覧!$A42)</f>
        <v>0</v>
      </c>
      <c r="AE42" s="52">
        <f>SUMIFS(入出庫記録!$I:$I,入出庫記録!$B:$B,月別在庫一覧!$C$1,入出庫記録!$C:$C,月別在庫一覧!$AD$2,入出庫記録!$F:$F,月別在庫一覧!$A42)</f>
        <v>0</v>
      </c>
      <c r="AF42" s="48">
        <f t="shared" si="6"/>
        <v>0</v>
      </c>
      <c r="AG42" s="51">
        <f>SUMIFS(入出庫記録!$H:$H,入出庫記録!$B:$B,月別在庫一覧!$C$1,入出庫記録!$C:$C,月別在庫一覧!$AG$2,入出庫記録!$F:$F,月別在庫一覧!$A42)</f>
        <v>0</v>
      </c>
      <c r="AH42" s="52">
        <f>SUMIFS(入出庫記録!$I:$I,入出庫記録!$B:$B,月別在庫一覧!$C$1,入出庫記録!$C:$C,月別在庫一覧!$AG$2,入出庫記録!$F:$F,月別在庫一覧!$A42)</f>
        <v>0</v>
      </c>
      <c r="AI42" s="48">
        <f t="shared" si="7"/>
        <v>0</v>
      </c>
      <c r="AJ42" s="51">
        <f>SUMIFS(入出庫記録!$H:$H,入出庫記録!$B:$B,月別在庫一覧!$C$1,入出庫記録!$C:$C,月別在庫一覧!$AJ$2,入出庫記録!$F:$F,月別在庫一覧!$A42)</f>
        <v>0</v>
      </c>
      <c r="AK42" s="52">
        <f>SUMIFS(入出庫記録!$I:$I,入出庫記録!$B:$B,月別在庫一覧!$C$1,入出庫記録!$C:$C,月別在庫一覧!$AJ$2,入出庫記録!$F:$F,月別在庫一覧!$A42)</f>
        <v>0</v>
      </c>
      <c r="AL42" s="48">
        <f t="shared" si="8"/>
        <v>0</v>
      </c>
    </row>
    <row r="43" spans="1:38" ht="18.75" customHeight="1">
      <c r="A43" s="102" t="str">
        <f>IF(設定!B44="","",設定!B44)</f>
        <v>140</v>
      </c>
      <c r="B43" s="103" t="str">
        <f>IF(設定!C44="","",設定!C44)</f>
        <v/>
      </c>
      <c r="C43" s="43">
        <f>SUMIFS(入出庫記録!$H:$H,入出庫記録!$B:$B,月別在庫一覧!$C$1,入出庫記録!$C:$C,月別在庫一覧!$C$2,入出庫記録!$F:$F,月別在庫一覧!$A43)</f>
        <v>0</v>
      </c>
      <c r="D43" s="46">
        <f>SUMIFS(入出庫記録!$I:$I,入出庫記録!$B:$B,月別在庫一覧!$C$1,入出庫記録!$C:$C,月別在庫一覧!$C$2,入出庫記録!$F:$F,月別在庫一覧!$A43)</f>
        <v>0</v>
      </c>
      <c r="E43" s="48">
        <f t="shared" si="9"/>
        <v>0</v>
      </c>
      <c r="F43" s="51">
        <f>SUMIFS(入出庫記録!$H:$H,入出庫記録!$B:$B,月別在庫一覧!$C$1,入出庫記録!$C:$C,月別在庫一覧!$F$2,入出庫記録!$F:$F,月別在庫一覧!$A43)</f>
        <v>0</v>
      </c>
      <c r="G43" s="52">
        <f>SUMIFS(入出庫記録!$I:$I,入出庫記録!$B:$B,月別在庫一覧!$C$1,入出庫記録!$C:$C,月別在庫一覧!$F$2,入出庫記録!$F:$F,月別在庫一覧!$A43)</f>
        <v>0</v>
      </c>
      <c r="H43" s="48">
        <f t="shared" si="10"/>
        <v>0</v>
      </c>
      <c r="I43" s="51">
        <f>SUMIFS(入出庫記録!$H:$H,入出庫記録!$B:$B,月別在庫一覧!$C$1,入出庫記録!$C:$C,月別在庫一覧!$I$2,入出庫記録!$F:$F,月別在庫一覧!$A43)</f>
        <v>0</v>
      </c>
      <c r="J43" s="52">
        <f>SUMIFS(入出庫記録!$I:$I,入出庫記録!$B:$B,月別在庫一覧!$C$1,入出庫記録!$C:$C,月別在庫一覧!$I$2,入出庫記録!$F:$F,月別在庫一覧!$A43)</f>
        <v>0</v>
      </c>
      <c r="K43" s="48">
        <f t="shared" si="11"/>
        <v>0</v>
      </c>
      <c r="L43" s="51">
        <f>SUMIFS(入出庫記録!$H:$H,入出庫記録!$B:$B,月別在庫一覧!$C$1,入出庫記録!$C:$C,月別在庫一覧!$L$2,入出庫記録!$F:$F,月別在庫一覧!$A43)</f>
        <v>0</v>
      </c>
      <c r="M43" s="52">
        <f>SUMIFS(入出庫記録!$I:$I,入出庫記録!$B:$B,月別在庫一覧!$C$1,入出庫記録!$C:$C,月別在庫一覧!$L$2,入出庫記録!$F:$F,月別在庫一覧!$A43)</f>
        <v>0</v>
      </c>
      <c r="N43" s="48">
        <f t="shared" si="0"/>
        <v>0</v>
      </c>
      <c r="O43" s="51">
        <f>SUMIFS(入出庫記録!$H:$H,入出庫記録!$B:$B,月別在庫一覧!$C$1,入出庫記録!$C:$C,月別在庫一覧!$O$2,入出庫記録!$F:$F,月別在庫一覧!$A43)</f>
        <v>0</v>
      </c>
      <c r="P43" s="52">
        <f>SUMIFS(入出庫記録!$I:$I,入出庫記録!$B:$B,月別在庫一覧!$C$1,入出庫記録!$C:$C,月別在庫一覧!$O$2,入出庫記録!$F:$F,月別在庫一覧!$A43)</f>
        <v>0</v>
      </c>
      <c r="Q43" s="48">
        <f t="shared" si="1"/>
        <v>0</v>
      </c>
      <c r="R43" s="51">
        <f>SUMIFS(入出庫記録!$H:$H,入出庫記録!$B:$B,月別在庫一覧!$C$1,入出庫記録!$C:$C,月別在庫一覧!$R$2,入出庫記録!$F:$F,月別在庫一覧!$A43)</f>
        <v>0</v>
      </c>
      <c r="S43" s="52">
        <f>SUMIFS(入出庫記録!$I:$I,入出庫記録!$B:$B,月別在庫一覧!$C$1,入出庫記録!$C:$C,月別在庫一覧!$R$2,入出庫記録!$F:$F,月別在庫一覧!$A43)</f>
        <v>0</v>
      </c>
      <c r="T43" s="48">
        <f t="shared" si="2"/>
        <v>0</v>
      </c>
      <c r="U43" s="51">
        <f>SUMIFS(入出庫記録!$H:$H,入出庫記録!$B:$B,月別在庫一覧!$C$1,入出庫記録!$C:$C,月別在庫一覧!$U$2,入出庫記録!$F:$F,月別在庫一覧!$A43)</f>
        <v>0</v>
      </c>
      <c r="V43" s="52">
        <f>SUMIFS(入出庫記録!$I:$I,入出庫記録!$B:$B,月別在庫一覧!$C$1,入出庫記録!$C:$C,月別在庫一覧!$U$2,入出庫記録!$F:$F,月別在庫一覧!$A43)</f>
        <v>0</v>
      </c>
      <c r="W43" s="48">
        <f t="shared" si="3"/>
        <v>0</v>
      </c>
      <c r="X43" s="51">
        <f>SUMIFS(入出庫記録!$H:$H,入出庫記録!$B:$B,月別在庫一覧!$C$1,入出庫記録!$C:$C,月別在庫一覧!$X$2,入出庫記録!$F:$F,月別在庫一覧!$A43)</f>
        <v>0</v>
      </c>
      <c r="Y43" s="52">
        <f>SUMIFS(入出庫記録!$I:$I,入出庫記録!$B:$B,月別在庫一覧!$C$1,入出庫記録!$C:$C,月別在庫一覧!$X$2,入出庫記録!$F:$F,月別在庫一覧!$A43)</f>
        <v>0</v>
      </c>
      <c r="Z43" s="48">
        <f t="shared" si="4"/>
        <v>0</v>
      </c>
      <c r="AA43" s="51">
        <f>SUMIFS(入出庫記録!$H:$H,入出庫記録!$B:$B,月別在庫一覧!$C$1,入出庫記録!$C:$C,月別在庫一覧!$AA$2,入出庫記録!$F:$F,月別在庫一覧!$A43)</f>
        <v>0</v>
      </c>
      <c r="AB43" s="52">
        <f>SUMIFS(入出庫記録!$I:$I,入出庫記録!$B:$B,月別在庫一覧!$C$1,入出庫記録!$C:$C,月別在庫一覧!$AA$2,入出庫記録!$F:$F,月別在庫一覧!$A43)</f>
        <v>0</v>
      </c>
      <c r="AC43" s="48">
        <f t="shared" si="5"/>
        <v>0</v>
      </c>
      <c r="AD43" s="51">
        <f>SUMIFS(入出庫記録!$H:$H,入出庫記録!$B:$B,月別在庫一覧!$C$1,入出庫記録!$C:$C,月別在庫一覧!$AD$2,入出庫記録!$F:$F,月別在庫一覧!$A43)</f>
        <v>0</v>
      </c>
      <c r="AE43" s="52">
        <f>SUMIFS(入出庫記録!$I:$I,入出庫記録!$B:$B,月別在庫一覧!$C$1,入出庫記録!$C:$C,月別在庫一覧!$AD$2,入出庫記録!$F:$F,月別在庫一覧!$A43)</f>
        <v>0</v>
      </c>
      <c r="AF43" s="48">
        <f t="shared" si="6"/>
        <v>0</v>
      </c>
      <c r="AG43" s="51">
        <f>SUMIFS(入出庫記録!$H:$H,入出庫記録!$B:$B,月別在庫一覧!$C$1,入出庫記録!$C:$C,月別在庫一覧!$AG$2,入出庫記録!$F:$F,月別在庫一覧!$A43)</f>
        <v>0</v>
      </c>
      <c r="AH43" s="52">
        <f>SUMIFS(入出庫記録!$I:$I,入出庫記録!$B:$B,月別在庫一覧!$C$1,入出庫記録!$C:$C,月別在庫一覧!$AG$2,入出庫記録!$F:$F,月別在庫一覧!$A43)</f>
        <v>0</v>
      </c>
      <c r="AI43" s="48">
        <f t="shared" si="7"/>
        <v>0</v>
      </c>
      <c r="AJ43" s="51">
        <f>SUMIFS(入出庫記録!$H:$H,入出庫記録!$B:$B,月別在庫一覧!$C$1,入出庫記録!$C:$C,月別在庫一覧!$AJ$2,入出庫記録!$F:$F,月別在庫一覧!$A43)</f>
        <v>0</v>
      </c>
      <c r="AK43" s="52">
        <f>SUMIFS(入出庫記録!$I:$I,入出庫記録!$B:$B,月別在庫一覧!$C$1,入出庫記録!$C:$C,月別在庫一覧!$AJ$2,入出庫記録!$F:$F,月別在庫一覧!$A43)</f>
        <v>0</v>
      </c>
      <c r="AL43" s="48">
        <f t="shared" si="8"/>
        <v>0</v>
      </c>
    </row>
    <row r="44" spans="1:38" ht="18.75" customHeight="1">
      <c r="A44" s="102" t="str">
        <f>IF(設定!B45="","",設定!B45)</f>
        <v>141</v>
      </c>
      <c r="B44" s="103" t="str">
        <f>IF(設定!C45="","",設定!C45)</f>
        <v/>
      </c>
      <c r="C44" s="43">
        <f>SUMIFS(入出庫記録!$H:$H,入出庫記録!$B:$B,月別在庫一覧!$C$1,入出庫記録!$C:$C,月別在庫一覧!$C$2,入出庫記録!$F:$F,月別在庫一覧!$A44)</f>
        <v>0</v>
      </c>
      <c r="D44" s="46">
        <f>SUMIFS(入出庫記録!$I:$I,入出庫記録!$B:$B,月別在庫一覧!$C$1,入出庫記録!$C:$C,月別在庫一覧!$C$2,入出庫記録!$F:$F,月別在庫一覧!$A44)</f>
        <v>0</v>
      </c>
      <c r="E44" s="48">
        <f t="shared" si="9"/>
        <v>0</v>
      </c>
      <c r="F44" s="51">
        <f>SUMIFS(入出庫記録!$H:$H,入出庫記録!$B:$B,月別在庫一覧!$C$1,入出庫記録!$C:$C,月別在庫一覧!$F$2,入出庫記録!$F:$F,月別在庫一覧!$A44)</f>
        <v>0</v>
      </c>
      <c r="G44" s="52">
        <f>SUMIFS(入出庫記録!$I:$I,入出庫記録!$B:$B,月別在庫一覧!$C$1,入出庫記録!$C:$C,月別在庫一覧!$F$2,入出庫記録!$F:$F,月別在庫一覧!$A44)</f>
        <v>0</v>
      </c>
      <c r="H44" s="48">
        <f t="shared" si="10"/>
        <v>0</v>
      </c>
      <c r="I44" s="51">
        <f>SUMIFS(入出庫記録!$H:$H,入出庫記録!$B:$B,月別在庫一覧!$C$1,入出庫記録!$C:$C,月別在庫一覧!$I$2,入出庫記録!$F:$F,月別在庫一覧!$A44)</f>
        <v>0</v>
      </c>
      <c r="J44" s="52">
        <f>SUMIFS(入出庫記録!$I:$I,入出庫記録!$B:$B,月別在庫一覧!$C$1,入出庫記録!$C:$C,月別在庫一覧!$I$2,入出庫記録!$F:$F,月別在庫一覧!$A44)</f>
        <v>0</v>
      </c>
      <c r="K44" s="48">
        <f t="shared" si="11"/>
        <v>0</v>
      </c>
      <c r="L44" s="51">
        <f>SUMIFS(入出庫記録!$H:$H,入出庫記録!$B:$B,月別在庫一覧!$C$1,入出庫記録!$C:$C,月別在庫一覧!$L$2,入出庫記録!$F:$F,月別在庫一覧!$A44)</f>
        <v>0</v>
      </c>
      <c r="M44" s="52">
        <f>SUMIFS(入出庫記録!$I:$I,入出庫記録!$B:$B,月別在庫一覧!$C$1,入出庫記録!$C:$C,月別在庫一覧!$L$2,入出庫記録!$F:$F,月別在庫一覧!$A44)</f>
        <v>0</v>
      </c>
      <c r="N44" s="48">
        <f t="shared" si="0"/>
        <v>0</v>
      </c>
      <c r="O44" s="51">
        <f>SUMIFS(入出庫記録!$H:$H,入出庫記録!$B:$B,月別在庫一覧!$C$1,入出庫記録!$C:$C,月別在庫一覧!$O$2,入出庫記録!$F:$F,月別在庫一覧!$A44)</f>
        <v>0</v>
      </c>
      <c r="P44" s="52">
        <f>SUMIFS(入出庫記録!$I:$I,入出庫記録!$B:$B,月別在庫一覧!$C$1,入出庫記録!$C:$C,月別在庫一覧!$O$2,入出庫記録!$F:$F,月別在庫一覧!$A44)</f>
        <v>0</v>
      </c>
      <c r="Q44" s="48">
        <f t="shared" si="1"/>
        <v>0</v>
      </c>
      <c r="R44" s="51">
        <f>SUMIFS(入出庫記録!$H:$H,入出庫記録!$B:$B,月別在庫一覧!$C$1,入出庫記録!$C:$C,月別在庫一覧!$R$2,入出庫記録!$F:$F,月別在庫一覧!$A44)</f>
        <v>0</v>
      </c>
      <c r="S44" s="52">
        <f>SUMIFS(入出庫記録!$I:$I,入出庫記録!$B:$B,月別在庫一覧!$C$1,入出庫記録!$C:$C,月別在庫一覧!$R$2,入出庫記録!$F:$F,月別在庫一覧!$A44)</f>
        <v>0</v>
      </c>
      <c r="T44" s="48">
        <f t="shared" si="2"/>
        <v>0</v>
      </c>
      <c r="U44" s="51">
        <f>SUMIFS(入出庫記録!$H:$H,入出庫記録!$B:$B,月別在庫一覧!$C$1,入出庫記録!$C:$C,月別在庫一覧!$U$2,入出庫記録!$F:$F,月別在庫一覧!$A44)</f>
        <v>0</v>
      </c>
      <c r="V44" s="52">
        <f>SUMIFS(入出庫記録!$I:$I,入出庫記録!$B:$B,月別在庫一覧!$C$1,入出庫記録!$C:$C,月別在庫一覧!$U$2,入出庫記録!$F:$F,月別在庫一覧!$A44)</f>
        <v>0</v>
      </c>
      <c r="W44" s="48">
        <f t="shared" si="3"/>
        <v>0</v>
      </c>
      <c r="X44" s="51">
        <f>SUMIFS(入出庫記録!$H:$H,入出庫記録!$B:$B,月別在庫一覧!$C$1,入出庫記録!$C:$C,月別在庫一覧!$X$2,入出庫記録!$F:$F,月別在庫一覧!$A44)</f>
        <v>0</v>
      </c>
      <c r="Y44" s="52">
        <f>SUMIFS(入出庫記録!$I:$I,入出庫記録!$B:$B,月別在庫一覧!$C$1,入出庫記録!$C:$C,月別在庫一覧!$X$2,入出庫記録!$F:$F,月別在庫一覧!$A44)</f>
        <v>0</v>
      </c>
      <c r="Z44" s="48">
        <f t="shared" si="4"/>
        <v>0</v>
      </c>
      <c r="AA44" s="51">
        <f>SUMIFS(入出庫記録!$H:$H,入出庫記録!$B:$B,月別在庫一覧!$C$1,入出庫記録!$C:$C,月別在庫一覧!$AA$2,入出庫記録!$F:$F,月別在庫一覧!$A44)</f>
        <v>0</v>
      </c>
      <c r="AB44" s="52">
        <f>SUMIFS(入出庫記録!$I:$I,入出庫記録!$B:$B,月別在庫一覧!$C$1,入出庫記録!$C:$C,月別在庫一覧!$AA$2,入出庫記録!$F:$F,月別在庫一覧!$A44)</f>
        <v>0</v>
      </c>
      <c r="AC44" s="48">
        <f t="shared" si="5"/>
        <v>0</v>
      </c>
      <c r="AD44" s="51">
        <f>SUMIFS(入出庫記録!$H:$H,入出庫記録!$B:$B,月別在庫一覧!$C$1,入出庫記録!$C:$C,月別在庫一覧!$AD$2,入出庫記録!$F:$F,月別在庫一覧!$A44)</f>
        <v>0</v>
      </c>
      <c r="AE44" s="52">
        <f>SUMIFS(入出庫記録!$I:$I,入出庫記録!$B:$B,月別在庫一覧!$C$1,入出庫記録!$C:$C,月別在庫一覧!$AD$2,入出庫記録!$F:$F,月別在庫一覧!$A44)</f>
        <v>0</v>
      </c>
      <c r="AF44" s="48">
        <f t="shared" si="6"/>
        <v>0</v>
      </c>
      <c r="AG44" s="51">
        <f>SUMIFS(入出庫記録!$H:$H,入出庫記録!$B:$B,月別在庫一覧!$C$1,入出庫記録!$C:$C,月別在庫一覧!$AG$2,入出庫記録!$F:$F,月別在庫一覧!$A44)</f>
        <v>0</v>
      </c>
      <c r="AH44" s="52">
        <f>SUMIFS(入出庫記録!$I:$I,入出庫記録!$B:$B,月別在庫一覧!$C$1,入出庫記録!$C:$C,月別在庫一覧!$AG$2,入出庫記録!$F:$F,月別在庫一覧!$A44)</f>
        <v>0</v>
      </c>
      <c r="AI44" s="48">
        <f t="shared" si="7"/>
        <v>0</v>
      </c>
      <c r="AJ44" s="51">
        <f>SUMIFS(入出庫記録!$H:$H,入出庫記録!$B:$B,月別在庫一覧!$C$1,入出庫記録!$C:$C,月別在庫一覧!$AJ$2,入出庫記録!$F:$F,月別在庫一覧!$A44)</f>
        <v>0</v>
      </c>
      <c r="AK44" s="52">
        <f>SUMIFS(入出庫記録!$I:$I,入出庫記録!$B:$B,月別在庫一覧!$C$1,入出庫記録!$C:$C,月別在庫一覧!$AJ$2,入出庫記録!$F:$F,月別在庫一覧!$A44)</f>
        <v>0</v>
      </c>
      <c r="AL44" s="48">
        <f t="shared" si="8"/>
        <v>0</v>
      </c>
    </row>
    <row r="45" spans="1:38" ht="18.75" customHeight="1">
      <c r="A45" s="102" t="str">
        <f>IF(設定!B46="","",設定!B46)</f>
        <v>142</v>
      </c>
      <c r="B45" s="103" t="str">
        <f>IF(設定!C46="","",設定!C46)</f>
        <v/>
      </c>
      <c r="C45" s="43">
        <f>SUMIFS(入出庫記録!$H:$H,入出庫記録!$B:$B,月別在庫一覧!$C$1,入出庫記録!$C:$C,月別在庫一覧!$C$2,入出庫記録!$F:$F,月別在庫一覧!$A45)</f>
        <v>0</v>
      </c>
      <c r="D45" s="46">
        <f>SUMIFS(入出庫記録!$I:$I,入出庫記録!$B:$B,月別在庫一覧!$C$1,入出庫記録!$C:$C,月別在庫一覧!$C$2,入出庫記録!$F:$F,月別在庫一覧!$A45)</f>
        <v>0</v>
      </c>
      <c r="E45" s="48">
        <f t="shared" si="9"/>
        <v>0</v>
      </c>
      <c r="F45" s="51">
        <f>SUMIFS(入出庫記録!$H:$H,入出庫記録!$B:$B,月別在庫一覧!$C$1,入出庫記録!$C:$C,月別在庫一覧!$F$2,入出庫記録!$F:$F,月別在庫一覧!$A45)</f>
        <v>0</v>
      </c>
      <c r="G45" s="52">
        <f>SUMIFS(入出庫記録!$I:$I,入出庫記録!$B:$B,月別在庫一覧!$C$1,入出庫記録!$C:$C,月別在庫一覧!$F$2,入出庫記録!$F:$F,月別在庫一覧!$A45)</f>
        <v>0</v>
      </c>
      <c r="H45" s="48">
        <f t="shared" si="10"/>
        <v>0</v>
      </c>
      <c r="I45" s="51">
        <f>SUMIFS(入出庫記録!$H:$H,入出庫記録!$B:$B,月別在庫一覧!$C$1,入出庫記録!$C:$C,月別在庫一覧!$I$2,入出庫記録!$F:$F,月別在庫一覧!$A45)</f>
        <v>0</v>
      </c>
      <c r="J45" s="52">
        <f>SUMIFS(入出庫記録!$I:$I,入出庫記録!$B:$B,月別在庫一覧!$C$1,入出庫記録!$C:$C,月別在庫一覧!$I$2,入出庫記録!$F:$F,月別在庫一覧!$A45)</f>
        <v>0</v>
      </c>
      <c r="K45" s="48">
        <f t="shared" si="11"/>
        <v>0</v>
      </c>
      <c r="L45" s="51">
        <f>SUMIFS(入出庫記録!$H:$H,入出庫記録!$B:$B,月別在庫一覧!$C$1,入出庫記録!$C:$C,月別在庫一覧!$L$2,入出庫記録!$F:$F,月別在庫一覧!$A45)</f>
        <v>0</v>
      </c>
      <c r="M45" s="52">
        <f>SUMIFS(入出庫記録!$I:$I,入出庫記録!$B:$B,月別在庫一覧!$C$1,入出庫記録!$C:$C,月別在庫一覧!$L$2,入出庫記録!$F:$F,月別在庫一覧!$A45)</f>
        <v>0</v>
      </c>
      <c r="N45" s="48">
        <f t="shared" si="0"/>
        <v>0</v>
      </c>
      <c r="O45" s="51">
        <f>SUMIFS(入出庫記録!$H:$H,入出庫記録!$B:$B,月別在庫一覧!$C$1,入出庫記録!$C:$C,月別在庫一覧!$O$2,入出庫記録!$F:$F,月別在庫一覧!$A45)</f>
        <v>0</v>
      </c>
      <c r="P45" s="52">
        <f>SUMIFS(入出庫記録!$I:$I,入出庫記録!$B:$B,月別在庫一覧!$C$1,入出庫記録!$C:$C,月別在庫一覧!$O$2,入出庫記録!$F:$F,月別在庫一覧!$A45)</f>
        <v>0</v>
      </c>
      <c r="Q45" s="48">
        <f t="shared" si="1"/>
        <v>0</v>
      </c>
      <c r="R45" s="51">
        <f>SUMIFS(入出庫記録!$H:$H,入出庫記録!$B:$B,月別在庫一覧!$C$1,入出庫記録!$C:$C,月別在庫一覧!$R$2,入出庫記録!$F:$F,月別在庫一覧!$A45)</f>
        <v>0</v>
      </c>
      <c r="S45" s="52">
        <f>SUMIFS(入出庫記録!$I:$I,入出庫記録!$B:$B,月別在庫一覧!$C$1,入出庫記録!$C:$C,月別在庫一覧!$R$2,入出庫記録!$F:$F,月別在庫一覧!$A45)</f>
        <v>0</v>
      </c>
      <c r="T45" s="48">
        <f t="shared" si="2"/>
        <v>0</v>
      </c>
      <c r="U45" s="51">
        <f>SUMIFS(入出庫記録!$H:$H,入出庫記録!$B:$B,月別在庫一覧!$C$1,入出庫記録!$C:$C,月別在庫一覧!$U$2,入出庫記録!$F:$F,月別在庫一覧!$A45)</f>
        <v>0</v>
      </c>
      <c r="V45" s="52">
        <f>SUMIFS(入出庫記録!$I:$I,入出庫記録!$B:$B,月別在庫一覧!$C$1,入出庫記録!$C:$C,月別在庫一覧!$U$2,入出庫記録!$F:$F,月別在庫一覧!$A45)</f>
        <v>0</v>
      </c>
      <c r="W45" s="48">
        <f t="shared" si="3"/>
        <v>0</v>
      </c>
      <c r="X45" s="51">
        <f>SUMIFS(入出庫記録!$H:$H,入出庫記録!$B:$B,月別在庫一覧!$C$1,入出庫記録!$C:$C,月別在庫一覧!$X$2,入出庫記録!$F:$F,月別在庫一覧!$A45)</f>
        <v>0</v>
      </c>
      <c r="Y45" s="52">
        <f>SUMIFS(入出庫記録!$I:$I,入出庫記録!$B:$B,月別在庫一覧!$C$1,入出庫記録!$C:$C,月別在庫一覧!$X$2,入出庫記録!$F:$F,月別在庫一覧!$A45)</f>
        <v>0</v>
      </c>
      <c r="Z45" s="48">
        <f t="shared" si="4"/>
        <v>0</v>
      </c>
      <c r="AA45" s="51">
        <f>SUMIFS(入出庫記録!$H:$H,入出庫記録!$B:$B,月別在庫一覧!$C$1,入出庫記録!$C:$C,月別在庫一覧!$AA$2,入出庫記録!$F:$F,月別在庫一覧!$A45)</f>
        <v>0</v>
      </c>
      <c r="AB45" s="52">
        <f>SUMIFS(入出庫記録!$I:$I,入出庫記録!$B:$B,月別在庫一覧!$C$1,入出庫記録!$C:$C,月別在庫一覧!$AA$2,入出庫記録!$F:$F,月別在庫一覧!$A45)</f>
        <v>0</v>
      </c>
      <c r="AC45" s="48">
        <f t="shared" si="5"/>
        <v>0</v>
      </c>
      <c r="AD45" s="51">
        <f>SUMIFS(入出庫記録!$H:$H,入出庫記録!$B:$B,月別在庫一覧!$C$1,入出庫記録!$C:$C,月別在庫一覧!$AD$2,入出庫記録!$F:$F,月別在庫一覧!$A45)</f>
        <v>0</v>
      </c>
      <c r="AE45" s="52">
        <f>SUMIFS(入出庫記録!$I:$I,入出庫記録!$B:$B,月別在庫一覧!$C$1,入出庫記録!$C:$C,月別在庫一覧!$AD$2,入出庫記録!$F:$F,月別在庫一覧!$A45)</f>
        <v>0</v>
      </c>
      <c r="AF45" s="48">
        <f t="shared" si="6"/>
        <v>0</v>
      </c>
      <c r="AG45" s="51">
        <f>SUMIFS(入出庫記録!$H:$H,入出庫記録!$B:$B,月別在庫一覧!$C$1,入出庫記録!$C:$C,月別在庫一覧!$AG$2,入出庫記録!$F:$F,月別在庫一覧!$A45)</f>
        <v>0</v>
      </c>
      <c r="AH45" s="52">
        <f>SUMIFS(入出庫記録!$I:$I,入出庫記録!$B:$B,月別在庫一覧!$C$1,入出庫記録!$C:$C,月別在庫一覧!$AG$2,入出庫記録!$F:$F,月別在庫一覧!$A45)</f>
        <v>0</v>
      </c>
      <c r="AI45" s="48">
        <f t="shared" si="7"/>
        <v>0</v>
      </c>
      <c r="AJ45" s="51">
        <f>SUMIFS(入出庫記録!$H:$H,入出庫記録!$B:$B,月別在庫一覧!$C$1,入出庫記録!$C:$C,月別在庫一覧!$AJ$2,入出庫記録!$F:$F,月別在庫一覧!$A45)</f>
        <v>0</v>
      </c>
      <c r="AK45" s="52">
        <f>SUMIFS(入出庫記録!$I:$I,入出庫記録!$B:$B,月別在庫一覧!$C$1,入出庫記録!$C:$C,月別在庫一覧!$AJ$2,入出庫記録!$F:$F,月別在庫一覧!$A45)</f>
        <v>0</v>
      </c>
      <c r="AL45" s="48">
        <f t="shared" si="8"/>
        <v>0</v>
      </c>
    </row>
    <row r="46" spans="1:38" ht="18.75" customHeight="1">
      <c r="A46" s="102" t="str">
        <f>IF(設定!B47="","",設定!B47)</f>
        <v>143</v>
      </c>
      <c r="B46" s="103" t="str">
        <f>IF(設定!C47="","",設定!C47)</f>
        <v/>
      </c>
      <c r="C46" s="43">
        <f>SUMIFS(入出庫記録!$H:$H,入出庫記録!$B:$B,月別在庫一覧!$C$1,入出庫記録!$C:$C,月別在庫一覧!$C$2,入出庫記録!$F:$F,月別在庫一覧!$A46)</f>
        <v>0</v>
      </c>
      <c r="D46" s="46">
        <f>SUMIFS(入出庫記録!$I:$I,入出庫記録!$B:$B,月別在庫一覧!$C$1,入出庫記録!$C:$C,月別在庫一覧!$C$2,入出庫記録!$F:$F,月別在庫一覧!$A46)</f>
        <v>0</v>
      </c>
      <c r="E46" s="48">
        <f t="shared" si="9"/>
        <v>0</v>
      </c>
      <c r="F46" s="51">
        <f>SUMIFS(入出庫記録!$H:$H,入出庫記録!$B:$B,月別在庫一覧!$C$1,入出庫記録!$C:$C,月別在庫一覧!$F$2,入出庫記録!$F:$F,月別在庫一覧!$A46)</f>
        <v>0</v>
      </c>
      <c r="G46" s="52">
        <f>SUMIFS(入出庫記録!$I:$I,入出庫記録!$B:$B,月別在庫一覧!$C$1,入出庫記録!$C:$C,月別在庫一覧!$F$2,入出庫記録!$F:$F,月別在庫一覧!$A46)</f>
        <v>0</v>
      </c>
      <c r="H46" s="48">
        <f t="shared" si="10"/>
        <v>0</v>
      </c>
      <c r="I46" s="51">
        <f>SUMIFS(入出庫記録!$H:$H,入出庫記録!$B:$B,月別在庫一覧!$C$1,入出庫記録!$C:$C,月別在庫一覧!$I$2,入出庫記録!$F:$F,月別在庫一覧!$A46)</f>
        <v>0</v>
      </c>
      <c r="J46" s="52">
        <f>SUMIFS(入出庫記録!$I:$I,入出庫記録!$B:$B,月別在庫一覧!$C$1,入出庫記録!$C:$C,月別在庫一覧!$I$2,入出庫記録!$F:$F,月別在庫一覧!$A46)</f>
        <v>0</v>
      </c>
      <c r="K46" s="48">
        <f t="shared" si="11"/>
        <v>0</v>
      </c>
      <c r="L46" s="51">
        <f>SUMIFS(入出庫記録!$H:$H,入出庫記録!$B:$B,月別在庫一覧!$C$1,入出庫記録!$C:$C,月別在庫一覧!$L$2,入出庫記録!$F:$F,月別在庫一覧!$A46)</f>
        <v>0</v>
      </c>
      <c r="M46" s="52">
        <f>SUMIFS(入出庫記録!$I:$I,入出庫記録!$B:$B,月別在庫一覧!$C$1,入出庫記録!$C:$C,月別在庫一覧!$L$2,入出庫記録!$F:$F,月別在庫一覧!$A46)</f>
        <v>0</v>
      </c>
      <c r="N46" s="48">
        <f t="shared" si="0"/>
        <v>0</v>
      </c>
      <c r="O46" s="51">
        <f>SUMIFS(入出庫記録!$H:$H,入出庫記録!$B:$B,月別在庫一覧!$C$1,入出庫記録!$C:$C,月別在庫一覧!$O$2,入出庫記録!$F:$F,月別在庫一覧!$A46)</f>
        <v>0</v>
      </c>
      <c r="P46" s="52">
        <f>SUMIFS(入出庫記録!$I:$I,入出庫記録!$B:$B,月別在庫一覧!$C$1,入出庫記録!$C:$C,月別在庫一覧!$O$2,入出庫記録!$F:$F,月別在庫一覧!$A46)</f>
        <v>0</v>
      </c>
      <c r="Q46" s="48">
        <f t="shared" si="1"/>
        <v>0</v>
      </c>
      <c r="R46" s="51">
        <f>SUMIFS(入出庫記録!$H:$H,入出庫記録!$B:$B,月別在庫一覧!$C$1,入出庫記録!$C:$C,月別在庫一覧!$R$2,入出庫記録!$F:$F,月別在庫一覧!$A46)</f>
        <v>0</v>
      </c>
      <c r="S46" s="52">
        <f>SUMIFS(入出庫記録!$I:$I,入出庫記録!$B:$B,月別在庫一覧!$C$1,入出庫記録!$C:$C,月別在庫一覧!$R$2,入出庫記録!$F:$F,月別在庫一覧!$A46)</f>
        <v>0</v>
      </c>
      <c r="T46" s="48">
        <f t="shared" si="2"/>
        <v>0</v>
      </c>
      <c r="U46" s="51">
        <f>SUMIFS(入出庫記録!$H:$H,入出庫記録!$B:$B,月別在庫一覧!$C$1,入出庫記録!$C:$C,月別在庫一覧!$U$2,入出庫記録!$F:$F,月別在庫一覧!$A46)</f>
        <v>0</v>
      </c>
      <c r="V46" s="52">
        <f>SUMIFS(入出庫記録!$I:$I,入出庫記録!$B:$B,月別在庫一覧!$C$1,入出庫記録!$C:$C,月別在庫一覧!$U$2,入出庫記録!$F:$F,月別在庫一覧!$A46)</f>
        <v>0</v>
      </c>
      <c r="W46" s="48">
        <f t="shared" si="3"/>
        <v>0</v>
      </c>
      <c r="X46" s="51">
        <f>SUMIFS(入出庫記録!$H:$H,入出庫記録!$B:$B,月別在庫一覧!$C$1,入出庫記録!$C:$C,月別在庫一覧!$X$2,入出庫記録!$F:$F,月別在庫一覧!$A46)</f>
        <v>0</v>
      </c>
      <c r="Y46" s="52">
        <f>SUMIFS(入出庫記録!$I:$I,入出庫記録!$B:$B,月別在庫一覧!$C$1,入出庫記録!$C:$C,月別在庫一覧!$X$2,入出庫記録!$F:$F,月別在庫一覧!$A46)</f>
        <v>0</v>
      </c>
      <c r="Z46" s="48">
        <f t="shared" si="4"/>
        <v>0</v>
      </c>
      <c r="AA46" s="51">
        <f>SUMIFS(入出庫記録!$H:$H,入出庫記録!$B:$B,月別在庫一覧!$C$1,入出庫記録!$C:$C,月別在庫一覧!$AA$2,入出庫記録!$F:$F,月別在庫一覧!$A46)</f>
        <v>0</v>
      </c>
      <c r="AB46" s="52">
        <f>SUMIFS(入出庫記録!$I:$I,入出庫記録!$B:$B,月別在庫一覧!$C$1,入出庫記録!$C:$C,月別在庫一覧!$AA$2,入出庫記録!$F:$F,月別在庫一覧!$A46)</f>
        <v>0</v>
      </c>
      <c r="AC46" s="48">
        <f t="shared" si="5"/>
        <v>0</v>
      </c>
      <c r="AD46" s="51">
        <f>SUMIFS(入出庫記録!$H:$H,入出庫記録!$B:$B,月別在庫一覧!$C$1,入出庫記録!$C:$C,月別在庫一覧!$AD$2,入出庫記録!$F:$F,月別在庫一覧!$A46)</f>
        <v>0</v>
      </c>
      <c r="AE46" s="52">
        <f>SUMIFS(入出庫記録!$I:$I,入出庫記録!$B:$B,月別在庫一覧!$C$1,入出庫記録!$C:$C,月別在庫一覧!$AD$2,入出庫記録!$F:$F,月別在庫一覧!$A46)</f>
        <v>0</v>
      </c>
      <c r="AF46" s="48">
        <f t="shared" si="6"/>
        <v>0</v>
      </c>
      <c r="AG46" s="51">
        <f>SUMIFS(入出庫記録!$H:$H,入出庫記録!$B:$B,月別在庫一覧!$C$1,入出庫記録!$C:$C,月別在庫一覧!$AG$2,入出庫記録!$F:$F,月別在庫一覧!$A46)</f>
        <v>0</v>
      </c>
      <c r="AH46" s="52">
        <f>SUMIFS(入出庫記録!$I:$I,入出庫記録!$B:$B,月別在庫一覧!$C$1,入出庫記録!$C:$C,月別在庫一覧!$AG$2,入出庫記録!$F:$F,月別在庫一覧!$A46)</f>
        <v>0</v>
      </c>
      <c r="AI46" s="48">
        <f t="shared" si="7"/>
        <v>0</v>
      </c>
      <c r="AJ46" s="51">
        <f>SUMIFS(入出庫記録!$H:$H,入出庫記録!$B:$B,月別在庫一覧!$C$1,入出庫記録!$C:$C,月別在庫一覧!$AJ$2,入出庫記録!$F:$F,月別在庫一覧!$A46)</f>
        <v>0</v>
      </c>
      <c r="AK46" s="52">
        <f>SUMIFS(入出庫記録!$I:$I,入出庫記録!$B:$B,月別在庫一覧!$C$1,入出庫記録!$C:$C,月別在庫一覧!$AJ$2,入出庫記録!$F:$F,月別在庫一覧!$A46)</f>
        <v>0</v>
      </c>
      <c r="AL46" s="48">
        <f t="shared" si="8"/>
        <v>0</v>
      </c>
    </row>
    <row r="47" spans="1:38" ht="18.75" customHeight="1">
      <c r="A47" s="102" t="str">
        <f>IF(設定!B48="","",設定!B48)</f>
        <v>144</v>
      </c>
      <c r="B47" s="103" t="str">
        <f>IF(設定!C48="","",設定!C48)</f>
        <v/>
      </c>
      <c r="C47" s="43">
        <f>SUMIFS(入出庫記録!$H:$H,入出庫記録!$B:$B,月別在庫一覧!$C$1,入出庫記録!$C:$C,月別在庫一覧!$C$2,入出庫記録!$F:$F,月別在庫一覧!$A47)</f>
        <v>0</v>
      </c>
      <c r="D47" s="46">
        <f>SUMIFS(入出庫記録!$I:$I,入出庫記録!$B:$B,月別在庫一覧!$C$1,入出庫記録!$C:$C,月別在庫一覧!$C$2,入出庫記録!$F:$F,月別在庫一覧!$A47)</f>
        <v>0</v>
      </c>
      <c r="E47" s="48">
        <f t="shared" si="9"/>
        <v>0</v>
      </c>
      <c r="F47" s="51">
        <f>SUMIFS(入出庫記録!$H:$H,入出庫記録!$B:$B,月別在庫一覧!$C$1,入出庫記録!$C:$C,月別在庫一覧!$F$2,入出庫記録!$F:$F,月別在庫一覧!$A47)</f>
        <v>0</v>
      </c>
      <c r="G47" s="52">
        <f>SUMIFS(入出庫記録!$I:$I,入出庫記録!$B:$B,月別在庫一覧!$C$1,入出庫記録!$C:$C,月別在庫一覧!$F$2,入出庫記録!$F:$F,月別在庫一覧!$A47)</f>
        <v>0</v>
      </c>
      <c r="H47" s="48">
        <f t="shared" si="10"/>
        <v>0</v>
      </c>
      <c r="I47" s="51">
        <f>SUMIFS(入出庫記録!$H:$H,入出庫記録!$B:$B,月別在庫一覧!$C$1,入出庫記録!$C:$C,月別在庫一覧!$I$2,入出庫記録!$F:$F,月別在庫一覧!$A47)</f>
        <v>0</v>
      </c>
      <c r="J47" s="52">
        <f>SUMIFS(入出庫記録!$I:$I,入出庫記録!$B:$B,月別在庫一覧!$C$1,入出庫記録!$C:$C,月別在庫一覧!$I$2,入出庫記録!$F:$F,月別在庫一覧!$A47)</f>
        <v>0</v>
      </c>
      <c r="K47" s="48">
        <f t="shared" si="11"/>
        <v>0</v>
      </c>
      <c r="L47" s="51">
        <f>SUMIFS(入出庫記録!$H:$H,入出庫記録!$B:$B,月別在庫一覧!$C$1,入出庫記録!$C:$C,月別在庫一覧!$L$2,入出庫記録!$F:$F,月別在庫一覧!$A47)</f>
        <v>0</v>
      </c>
      <c r="M47" s="52">
        <f>SUMIFS(入出庫記録!$I:$I,入出庫記録!$B:$B,月別在庫一覧!$C$1,入出庫記録!$C:$C,月別在庫一覧!$L$2,入出庫記録!$F:$F,月別在庫一覧!$A47)</f>
        <v>0</v>
      </c>
      <c r="N47" s="48">
        <f t="shared" si="0"/>
        <v>0</v>
      </c>
      <c r="O47" s="51">
        <f>SUMIFS(入出庫記録!$H:$H,入出庫記録!$B:$B,月別在庫一覧!$C$1,入出庫記録!$C:$C,月別在庫一覧!$O$2,入出庫記録!$F:$F,月別在庫一覧!$A47)</f>
        <v>0</v>
      </c>
      <c r="P47" s="52">
        <f>SUMIFS(入出庫記録!$I:$I,入出庫記録!$B:$B,月別在庫一覧!$C$1,入出庫記録!$C:$C,月別在庫一覧!$O$2,入出庫記録!$F:$F,月別在庫一覧!$A47)</f>
        <v>0</v>
      </c>
      <c r="Q47" s="48">
        <f t="shared" si="1"/>
        <v>0</v>
      </c>
      <c r="R47" s="51">
        <f>SUMIFS(入出庫記録!$H:$H,入出庫記録!$B:$B,月別在庫一覧!$C$1,入出庫記録!$C:$C,月別在庫一覧!$R$2,入出庫記録!$F:$F,月別在庫一覧!$A47)</f>
        <v>0</v>
      </c>
      <c r="S47" s="52">
        <f>SUMIFS(入出庫記録!$I:$I,入出庫記録!$B:$B,月別在庫一覧!$C$1,入出庫記録!$C:$C,月別在庫一覧!$R$2,入出庫記録!$F:$F,月別在庫一覧!$A47)</f>
        <v>0</v>
      </c>
      <c r="T47" s="48">
        <f t="shared" si="2"/>
        <v>0</v>
      </c>
      <c r="U47" s="51">
        <f>SUMIFS(入出庫記録!$H:$H,入出庫記録!$B:$B,月別在庫一覧!$C$1,入出庫記録!$C:$C,月別在庫一覧!$U$2,入出庫記録!$F:$F,月別在庫一覧!$A47)</f>
        <v>0</v>
      </c>
      <c r="V47" s="52">
        <f>SUMIFS(入出庫記録!$I:$I,入出庫記録!$B:$B,月別在庫一覧!$C$1,入出庫記録!$C:$C,月別在庫一覧!$U$2,入出庫記録!$F:$F,月別在庫一覧!$A47)</f>
        <v>0</v>
      </c>
      <c r="W47" s="48">
        <f t="shared" si="3"/>
        <v>0</v>
      </c>
      <c r="X47" s="51">
        <f>SUMIFS(入出庫記録!$H:$H,入出庫記録!$B:$B,月別在庫一覧!$C$1,入出庫記録!$C:$C,月別在庫一覧!$X$2,入出庫記録!$F:$F,月別在庫一覧!$A47)</f>
        <v>0</v>
      </c>
      <c r="Y47" s="52">
        <f>SUMIFS(入出庫記録!$I:$I,入出庫記録!$B:$B,月別在庫一覧!$C$1,入出庫記録!$C:$C,月別在庫一覧!$X$2,入出庫記録!$F:$F,月別在庫一覧!$A47)</f>
        <v>0</v>
      </c>
      <c r="Z47" s="48">
        <f t="shared" si="4"/>
        <v>0</v>
      </c>
      <c r="AA47" s="51">
        <f>SUMIFS(入出庫記録!$H:$H,入出庫記録!$B:$B,月別在庫一覧!$C$1,入出庫記録!$C:$C,月別在庫一覧!$AA$2,入出庫記録!$F:$F,月別在庫一覧!$A47)</f>
        <v>0</v>
      </c>
      <c r="AB47" s="52">
        <f>SUMIFS(入出庫記録!$I:$I,入出庫記録!$B:$B,月別在庫一覧!$C$1,入出庫記録!$C:$C,月別在庫一覧!$AA$2,入出庫記録!$F:$F,月別在庫一覧!$A47)</f>
        <v>0</v>
      </c>
      <c r="AC47" s="48">
        <f t="shared" si="5"/>
        <v>0</v>
      </c>
      <c r="AD47" s="51">
        <f>SUMIFS(入出庫記録!$H:$H,入出庫記録!$B:$B,月別在庫一覧!$C$1,入出庫記録!$C:$C,月別在庫一覧!$AD$2,入出庫記録!$F:$F,月別在庫一覧!$A47)</f>
        <v>0</v>
      </c>
      <c r="AE47" s="52">
        <f>SUMIFS(入出庫記録!$I:$I,入出庫記録!$B:$B,月別在庫一覧!$C$1,入出庫記録!$C:$C,月別在庫一覧!$AD$2,入出庫記録!$F:$F,月別在庫一覧!$A47)</f>
        <v>0</v>
      </c>
      <c r="AF47" s="48">
        <f t="shared" si="6"/>
        <v>0</v>
      </c>
      <c r="AG47" s="51">
        <f>SUMIFS(入出庫記録!$H:$H,入出庫記録!$B:$B,月別在庫一覧!$C$1,入出庫記録!$C:$C,月別在庫一覧!$AG$2,入出庫記録!$F:$F,月別在庫一覧!$A47)</f>
        <v>0</v>
      </c>
      <c r="AH47" s="52">
        <f>SUMIFS(入出庫記録!$I:$I,入出庫記録!$B:$B,月別在庫一覧!$C$1,入出庫記録!$C:$C,月別在庫一覧!$AG$2,入出庫記録!$F:$F,月別在庫一覧!$A47)</f>
        <v>0</v>
      </c>
      <c r="AI47" s="48">
        <f t="shared" si="7"/>
        <v>0</v>
      </c>
      <c r="AJ47" s="51">
        <f>SUMIFS(入出庫記録!$H:$H,入出庫記録!$B:$B,月別在庫一覧!$C$1,入出庫記録!$C:$C,月別在庫一覧!$AJ$2,入出庫記録!$F:$F,月別在庫一覧!$A47)</f>
        <v>0</v>
      </c>
      <c r="AK47" s="52">
        <f>SUMIFS(入出庫記録!$I:$I,入出庫記録!$B:$B,月別在庫一覧!$C$1,入出庫記録!$C:$C,月別在庫一覧!$AJ$2,入出庫記録!$F:$F,月別在庫一覧!$A47)</f>
        <v>0</v>
      </c>
      <c r="AL47" s="48">
        <f t="shared" si="8"/>
        <v>0</v>
      </c>
    </row>
    <row r="48" spans="1:38" ht="18.75" customHeight="1">
      <c r="A48" s="102" t="str">
        <f>IF(設定!B49="","",設定!B49)</f>
        <v>145</v>
      </c>
      <c r="B48" s="103" t="str">
        <f>IF(設定!C49="","",設定!C49)</f>
        <v/>
      </c>
      <c r="C48" s="43">
        <f>SUMIFS(入出庫記録!$H:$H,入出庫記録!$B:$B,月別在庫一覧!$C$1,入出庫記録!$C:$C,月別在庫一覧!$C$2,入出庫記録!$F:$F,月別在庫一覧!$A48)</f>
        <v>0</v>
      </c>
      <c r="D48" s="46">
        <f>SUMIFS(入出庫記録!$I:$I,入出庫記録!$B:$B,月別在庫一覧!$C$1,入出庫記録!$C:$C,月別在庫一覧!$C$2,入出庫記録!$F:$F,月別在庫一覧!$A48)</f>
        <v>0</v>
      </c>
      <c r="E48" s="48">
        <f t="shared" si="9"/>
        <v>0</v>
      </c>
      <c r="F48" s="51">
        <f>SUMIFS(入出庫記録!$H:$H,入出庫記録!$B:$B,月別在庫一覧!$C$1,入出庫記録!$C:$C,月別在庫一覧!$F$2,入出庫記録!$F:$F,月別在庫一覧!$A48)</f>
        <v>0</v>
      </c>
      <c r="G48" s="52">
        <f>SUMIFS(入出庫記録!$I:$I,入出庫記録!$B:$B,月別在庫一覧!$C$1,入出庫記録!$C:$C,月別在庫一覧!$F$2,入出庫記録!$F:$F,月別在庫一覧!$A48)</f>
        <v>0</v>
      </c>
      <c r="H48" s="48">
        <f t="shared" si="10"/>
        <v>0</v>
      </c>
      <c r="I48" s="51">
        <f>SUMIFS(入出庫記録!$H:$H,入出庫記録!$B:$B,月別在庫一覧!$C$1,入出庫記録!$C:$C,月別在庫一覧!$I$2,入出庫記録!$F:$F,月別在庫一覧!$A48)</f>
        <v>0</v>
      </c>
      <c r="J48" s="52">
        <f>SUMIFS(入出庫記録!$I:$I,入出庫記録!$B:$B,月別在庫一覧!$C$1,入出庫記録!$C:$C,月別在庫一覧!$I$2,入出庫記録!$F:$F,月別在庫一覧!$A48)</f>
        <v>0</v>
      </c>
      <c r="K48" s="48">
        <f t="shared" si="11"/>
        <v>0</v>
      </c>
      <c r="L48" s="51">
        <f>SUMIFS(入出庫記録!$H:$H,入出庫記録!$B:$B,月別在庫一覧!$C$1,入出庫記録!$C:$C,月別在庫一覧!$L$2,入出庫記録!$F:$F,月別在庫一覧!$A48)</f>
        <v>0</v>
      </c>
      <c r="M48" s="52">
        <f>SUMIFS(入出庫記録!$I:$I,入出庫記録!$B:$B,月別在庫一覧!$C$1,入出庫記録!$C:$C,月別在庫一覧!$L$2,入出庫記録!$F:$F,月別在庫一覧!$A48)</f>
        <v>0</v>
      </c>
      <c r="N48" s="48">
        <f t="shared" si="0"/>
        <v>0</v>
      </c>
      <c r="O48" s="51">
        <f>SUMIFS(入出庫記録!$H:$H,入出庫記録!$B:$B,月別在庫一覧!$C$1,入出庫記録!$C:$C,月別在庫一覧!$O$2,入出庫記録!$F:$F,月別在庫一覧!$A48)</f>
        <v>0</v>
      </c>
      <c r="P48" s="52">
        <f>SUMIFS(入出庫記録!$I:$I,入出庫記録!$B:$B,月別在庫一覧!$C$1,入出庫記録!$C:$C,月別在庫一覧!$O$2,入出庫記録!$F:$F,月別在庫一覧!$A48)</f>
        <v>0</v>
      </c>
      <c r="Q48" s="48">
        <f t="shared" si="1"/>
        <v>0</v>
      </c>
      <c r="R48" s="51">
        <f>SUMIFS(入出庫記録!$H:$H,入出庫記録!$B:$B,月別在庫一覧!$C$1,入出庫記録!$C:$C,月別在庫一覧!$R$2,入出庫記録!$F:$F,月別在庫一覧!$A48)</f>
        <v>0</v>
      </c>
      <c r="S48" s="52">
        <f>SUMIFS(入出庫記録!$I:$I,入出庫記録!$B:$B,月別在庫一覧!$C$1,入出庫記録!$C:$C,月別在庫一覧!$R$2,入出庫記録!$F:$F,月別在庫一覧!$A48)</f>
        <v>0</v>
      </c>
      <c r="T48" s="48">
        <f t="shared" si="2"/>
        <v>0</v>
      </c>
      <c r="U48" s="51">
        <f>SUMIFS(入出庫記録!$H:$H,入出庫記録!$B:$B,月別在庫一覧!$C$1,入出庫記録!$C:$C,月別在庫一覧!$U$2,入出庫記録!$F:$F,月別在庫一覧!$A48)</f>
        <v>0</v>
      </c>
      <c r="V48" s="52">
        <f>SUMIFS(入出庫記録!$I:$I,入出庫記録!$B:$B,月別在庫一覧!$C$1,入出庫記録!$C:$C,月別在庫一覧!$U$2,入出庫記録!$F:$F,月別在庫一覧!$A48)</f>
        <v>0</v>
      </c>
      <c r="W48" s="48">
        <f t="shared" si="3"/>
        <v>0</v>
      </c>
      <c r="X48" s="51">
        <f>SUMIFS(入出庫記録!$H:$H,入出庫記録!$B:$B,月別在庫一覧!$C$1,入出庫記録!$C:$C,月別在庫一覧!$X$2,入出庫記録!$F:$F,月別在庫一覧!$A48)</f>
        <v>0</v>
      </c>
      <c r="Y48" s="52">
        <f>SUMIFS(入出庫記録!$I:$I,入出庫記録!$B:$B,月別在庫一覧!$C$1,入出庫記録!$C:$C,月別在庫一覧!$X$2,入出庫記録!$F:$F,月別在庫一覧!$A48)</f>
        <v>0</v>
      </c>
      <c r="Z48" s="48">
        <f t="shared" si="4"/>
        <v>0</v>
      </c>
      <c r="AA48" s="51">
        <f>SUMIFS(入出庫記録!$H:$H,入出庫記録!$B:$B,月別在庫一覧!$C$1,入出庫記録!$C:$C,月別在庫一覧!$AA$2,入出庫記録!$F:$F,月別在庫一覧!$A48)</f>
        <v>0</v>
      </c>
      <c r="AB48" s="52">
        <f>SUMIFS(入出庫記録!$I:$I,入出庫記録!$B:$B,月別在庫一覧!$C$1,入出庫記録!$C:$C,月別在庫一覧!$AA$2,入出庫記録!$F:$F,月別在庫一覧!$A48)</f>
        <v>0</v>
      </c>
      <c r="AC48" s="48">
        <f t="shared" si="5"/>
        <v>0</v>
      </c>
      <c r="AD48" s="51">
        <f>SUMIFS(入出庫記録!$H:$H,入出庫記録!$B:$B,月別在庫一覧!$C$1,入出庫記録!$C:$C,月別在庫一覧!$AD$2,入出庫記録!$F:$F,月別在庫一覧!$A48)</f>
        <v>0</v>
      </c>
      <c r="AE48" s="52">
        <f>SUMIFS(入出庫記録!$I:$I,入出庫記録!$B:$B,月別在庫一覧!$C$1,入出庫記録!$C:$C,月別在庫一覧!$AD$2,入出庫記録!$F:$F,月別在庫一覧!$A48)</f>
        <v>0</v>
      </c>
      <c r="AF48" s="48">
        <f t="shared" si="6"/>
        <v>0</v>
      </c>
      <c r="AG48" s="51">
        <f>SUMIFS(入出庫記録!$H:$H,入出庫記録!$B:$B,月別在庫一覧!$C$1,入出庫記録!$C:$C,月別在庫一覧!$AG$2,入出庫記録!$F:$F,月別在庫一覧!$A48)</f>
        <v>0</v>
      </c>
      <c r="AH48" s="52">
        <f>SUMIFS(入出庫記録!$I:$I,入出庫記録!$B:$B,月別在庫一覧!$C$1,入出庫記録!$C:$C,月別在庫一覧!$AG$2,入出庫記録!$F:$F,月別在庫一覧!$A48)</f>
        <v>0</v>
      </c>
      <c r="AI48" s="48">
        <f t="shared" si="7"/>
        <v>0</v>
      </c>
      <c r="AJ48" s="51">
        <f>SUMIFS(入出庫記録!$H:$H,入出庫記録!$B:$B,月別在庫一覧!$C$1,入出庫記録!$C:$C,月別在庫一覧!$AJ$2,入出庫記録!$F:$F,月別在庫一覧!$A48)</f>
        <v>0</v>
      </c>
      <c r="AK48" s="52">
        <f>SUMIFS(入出庫記録!$I:$I,入出庫記録!$B:$B,月別在庫一覧!$C$1,入出庫記録!$C:$C,月別在庫一覧!$AJ$2,入出庫記録!$F:$F,月別在庫一覧!$A48)</f>
        <v>0</v>
      </c>
      <c r="AL48" s="48">
        <f t="shared" si="8"/>
        <v>0</v>
      </c>
    </row>
    <row r="49" spans="1:38" ht="18.75" customHeight="1">
      <c r="A49" s="102" t="str">
        <f>IF(設定!B50="","",設定!B50)</f>
        <v>146</v>
      </c>
      <c r="B49" s="103" t="str">
        <f>IF(設定!C50="","",設定!C50)</f>
        <v/>
      </c>
      <c r="C49" s="43">
        <f>SUMIFS(入出庫記録!$H:$H,入出庫記録!$B:$B,月別在庫一覧!$C$1,入出庫記録!$C:$C,月別在庫一覧!$C$2,入出庫記録!$F:$F,月別在庫一覧!$A49)</f>
        <v>0</v>
      </c>
      <c r="D49" s="46">
        <f>SUMIFS(入出庫記録!$I:$I,入出庫記録!$B:$B,月別在庫一覧!$C$1,入出庫記録!$C:$C,月別在庫一覧!$C$2,入出庫記録!$F:$F,月別在庫一覧!$A49)</f>
        <v>0</v>
      </c>
      <c r="E49" s="48">
        <f t="shared" si="9"/>
        <v>0</v>
      </c>
      <c r="F49" s="51">
        <f>SUMIFS(入出庫記録!$H:$H,入出庫記録!$B:$B,月別在庫一覧!$C$1,入出庫記録!$C:$C,月別在庫一覧!$F$2,入出庫記録!$F:$F,月別在庫一覧!$A49)</f>
        <v>0</v>
      </c>
      <c r="G49" s="52">
        <f>SUMIFS(入出庫記録!$I:$I,入出庫記録!$B:$B,月別在庫一覧!$C$1,入出庫記録!$C:$C,月別在庫一覧!$F$2,入出庫記録!$F:$F,月別在庫一覧!$A49)</f>
        <v>0</v>
      </c>
      <c r="H49" s="48">
        <f t="shared" si="10"/>
        <v>0</v>
      </c>
      <c r="I49" s="51">
        <f>SUMIFS(入出庫記録!$H:$H,入出庫記録!$B:$B,月別在庫一覧!$C$1,入出庫記録!$C:$C,月別在庫一覧!$I$2,入出庫記録!$F:$F,月別在庫一覧!$A49)</f>
        <v>0</v>
      </c>
      <c r="J49" s="52">
        <f>SUMIFS(入出庫記録!$I:$I,入出庫記録!$B:$B,月別在庫一覧!$C$1,入出庫記録!$C:$C,月別在庫一覧!$I$2,入出庫記録!$F:$F,月別在庫一覧!$A49)</f>
        <v>0</v>
      </c>
      <c r="K49" s="48">
        <f t="shared" si="11"/>
        <v>0</v>
      </c>
      <c r="L49" s="51">
        <f>SUMIFS(入出庫記録!$H:$H,入出庫記録!$B:$B,月別在庫一覧!$C$1,入出庫記録!$C:$C,月別在庫一覧!$L$2,入出庫記録!$F:$F,月別在庫一覧!$A49)</f>
        <v>0</v>
      </c>
      <c r="M49" s="52">
        <f>SUMIFS(入出庫記録!$I:$I,入出庫記録!$B:$B,月別在庫一覧!$C$1,入出庫記録!$C:$C,月別在庫一覧!$L$2,入出庫記録!$F:$F,月別在庫一覧!$A49)</f>
        <v>0</v>
      </c>
      <c r="N49" s="48">
        <f t="shared" si="0"/>
        <v>0</v>
      </c>
      <c r="O49" s="51">
        <f>SUMIFS(入出庫記録!$H:$H,入出庫記録!$B:$B,月別在庫一覧!$C$1,入出庫記録!$C:$C,月別在庫一覧!$O$2,入出庫記録!$F:$F,月別在庫一覧!$A49)</f>
        <v>0</v>
      </c>
      <c r="P49" s="52">
        <f>SUMIFS(入出庫記録!$I:$I,入出庫記録!$B:$B,月別在庫一覧!$C$1,入出庫記録!$C:$C,月別在庫一覧!$O$2,入出庫記録!$F:$F,月別在庫一覧!$A49)</f>
        <v>0</v>
      </c>
      <c r="Q49" s="48">
        <f t="shared" si="1"/>
        <v>0</v>
      </c>
      <c r="R49" s="51">
        <f>SUMIFS(入出庫記録!$H:$H,入出庫記録!$B:$B,月別在庫一覧!$C$1,入出庫記録!$C:$C,月別在庫一覧!$R$2,入出庫記録!$F:$F,月別在庫一覧!$A49)</f>
        <v>0</v>
      </c>
      <c r="S49" s="52">
        <f>SUMIFS(入出庫記録!$I:$I,入出庫記録!$B:$B,月別在庫一覧!$C$1,入出庫記録!$C:$C,月別在庫一覧!$R$2,入出庫記録!$F:$F,月別在庫一覧!$A49)</f>
        <v>0</v>
      </c>
      <c r="T49" s="48">
        <f t="shared" si="2"/>
        <v>0</v>
      </c>
      <c r="U49" s="51">
        <f>SUMIFS(入出庫記録!$H:$H,入出庫記録!$B:$B,月別在庫一覧!$C$1,入出庫記録!$C:$C,月別在庫一覧!$U$2,入出庫記録!$F:$F,月別在庫一覧!$A49)</f>
        <v>0</v>
      </c>
      <c r="V49" s="52">
        <f>SUMIFS(入出庫記録!$I:$I,入出庫記録!$B:$B,月別在庫一覧!$C$1,入出庫記録!$C:$C,月別在庫一覧!$U$2,入出庫記録!$F:$F,月別在庫一覧!$A49)</f>
        <v>0</v>
      </c>
      <c r="W49" s="48">
        <f t="shared" si="3"/>
        <v>0</v>
      </c>
      <c r="X49" s="51">
        <f>SUMIFS(入出庫記録!$H:$H,入出庫記録!$B:$B,月別在庫一覧!$C$1,入出庫記録!$C:$C,月別在庫一覧!$X$2,入出庫記録!$F:$F,月別在庫一覧!$A49)</f>
        <v>0</v>
      </c>
      <c r="Y49" s="52">
        <f>SUMIFS(入出庫記録!$I:$I,入出庫記録!$B:$B,月別在庫一覧!$C$1,入出庫記録!$C:$C,月別在庫一覧!$X$2,入出庫記録!$F:$F,月別在庫一覧!$A49)</f>
        <v>0</v>
      </c>
      <c r="Z49" s="48">
        <f t="shared" si="4"/>
        <v>0</v>
      </c>
      <c r="AA49" s="51">
        <f>SUMIFS(入出庫記録!$H:$H,入出庫記録!$B:$B,月別在庫一覧!$C$1,入出庫記録!$C:$C,月別在庫一覧!$AA$2,入出庫記録!$F:$F,月別在庫一覧!$A49)</f>
        <v>0</v>
      </c>
      <c r="AB49" s="52">
        <f>SUMIFS(入出庫記録!$I:$I,入出庫記録!$B:$B,月別在庫一覧!$C$1,入出庫記録!$C:$C,月別在庫一覧!$AA$2,入出庫記録!$F:$F,月別在庫一覧!$A49)</f>
        <v>0</v>
      </c>
      <c r="AC49" s="48">
        <f t="shared" si="5"/>
        <v>0</v>
      </c>
      <c r="AD49" s="51">
        <f>SUMIFS(入出庫記録!$H:$H,入出庫記録!$B:$B,月別在庫一覧!$C$1,入出庫記録!$C:$C,月別在庫一覧!$AD$2,入出庫記録!$F:$F,月別在庫一覧!$A49)</f>
        <v>0</v>
      </c>
      <c r="AE49" s="52">
        <f>SUMIFS(入出庫記録!$I:$I,入出庫記録!$B:$B,月別在庫一覧!$C$1,入出庫記録!$C:$C,月別在庫一覧!$AD$2,入出庫記録!$F:$F,月別在庫一覧!$A49)</f>
        <v>0</v>
      </c>
      <c r="AF49" s="48">
        <f t="shared" si="6"/>
        <v>0</v>
      </c>
      <c r="AG49" s="51">
        <f>SUMIFS(入出庫記録!$H:$H,入出庫記録!$B:$B,月別在庫一覧!$C$1,入出庫記録!$C:$C,月別在庫一覧!$AG$2,入出庫記録!$F:$F,月別在庫一覧!$A49)</f>
        <v>0</v>
      </c>
      <c r="AH49" s="52">
        <f>SUMIFS(入出庫記録!$I:$I,入出庫記録!$B:$B,月別在庫一覧!$C$1,入出庫記録!$C:$C,月別在庫一覧!$AG$2,入出庫記録!$F:$F,月別在庫一覧!$A49)</f>
        <v>0</v>
      </c>
      <c r="AI49" s="48">
        <f t="shared" si="7"/>
        <v>0</v>
      </c>
      <c r="AJ49" s="51">
        <f>SUMIFS(入出庫記録!$H:$H,入出庫記録!$B:$B,月別在庫一覧!$C$1,入出庫記録!$C:$C,月別在庫一覧!$AJ$2,入出庫記録!$F:$F,月別在庫一覧!$A49)</f>
        <v>0</v>
      </c>
      <c r="AK49" s="52">
        <f>SUMIFS(入出庫記録!$I:$I,入出庫記録!$B:$B,月別在庫一覧!$C$1,入出庫記録!$C:$C,月別在庫一覧!$AJ$2,入出庫記録!$F:$F,月別在庫一覧!$A49)</f>
        <v>0</v>
      </c>
      <c r="AL49" s="48">
        <f t="shared" si="8"/>
        <v>0</v>
      </c>
    </row>
    <row r="50" spans="1:38" ht="18.75" customHeight="1">
      <c r="A50" s="102" t="str">
        <f>IF(設定!B51="","",設定!B51)</f>
        <v>147</v>
      </c>
      <c r="B50" s="103" t="str">
        <f>IF(設定!C51="","",設定!C51)</f>
        <v/>
      </c>
      <c r="C50" s="43">
        <f>SUMIFS(入出庫記録!$H:$H,入出庫記録!$B:$B,月別在庫一覧!$C$1,入出庫記録!$C:$C,月別在庫一覧!$C$2,入出庫記録!$F:$F,月別在庫一覧!$A50)</f>
        <v>0</v>
      </c>
      <c r="D50" s="46">
        <f>SUMIFS(入出庫記録!$I:$I,入出庫記録!$B:$B,月別在庫一覧!$C$1,入出庫記録!$C:$C,月別在庫一覧!$C$2,入出庫記録!$F:$F,月別在庫一覧!$A50)</f>
        <v>0</v>
      </c>
      <c r="E50" s="48">
        <f t="shared" si="9"/>
        <v>0</v>
      </c>
      <c r="F50" s="51">
        <f>SUMIFS(入出庫記録!$H:$H,入出庫記録!$B:$B,月別在庫一覧!$C$1,入出庫記録!$C:$C,月別在庫一覧!$F$2,入出庫記録!$F:$F,月別在庫一覧!$A50)</f>
        <v>0</v>
      </c>
      <c r="G50" s="52">
        <f>SUMIFS(入出庫記録!$I:$I,入出庫記録!$B:$B,月別在庫一覧!$C$1,入出庫記録!$C:$C,月別在庫一覧!$F$2,入出庫記録!$F:$F,月別在庫一覧!$A50)</f>
        <v>0</v>
      </c>
      <c r="H50" s="48">
        <f t="shared" si="10"/>
        <v>0</v>
      </c>
      <c r="I50" s="51">
        <f>SUMIFS(入出庫記録!$H:$H,入出庫記録!$B:$B,月別在庫一覧!$C$1,入出庫記録!$C:$C,月別在庫一覧!$I$2,入出庫記録!$F:$F,月別在庫一覧!$A50)</f>
        <v>0</v>
      </c>
      <c r="J50" s="52">
        <f>SUMIFS(入出庫記録!$I:$I,入出庫記録!$B:$B,月別在庫一覧!$C$1,入出庫記録!$C:$C,月別在庫一覧!$I$2,入出庫記録!$F:$F,月別在庫一覧!$A50)</f>
        <v>0</v>
      </c>
      <c r="K50" s="48">
        <f t="shared" si="11"/>
        <v>0</v>
      </c>
      <c r="L50" s="51">
        <f>SUMIFS(入出庫記録!$H:$H,入出庫記録!$B:$B,月別在庫一覧!$C$1,入出庫記録!$C:$C,月別在庫一覧!$L$2,入出庫記録!$F:$F,月別在庫一覧!$A50)</f>
        <v>0</v>
      </c>
      <c r="M50" s="52">
        <f>SUMIFS(入出庫記録!$I:$I,入出庫記録!$B:$B,月別在庫一覧!$C$1,入出庫記録!$C:$C,月別在庫一覧!$L$2,入出庫記録!$F:$F,月別在庫一覧!$A50)</f>
        <v>0</v>
      </c>
      <c r="N50" s="48">
        <f t="shared" si="0"/>
        <v>0</v>
      </c>
      <c r="O50" s="51">
        <f>SUMIFS(入出庫記録!$H:$H,入出庫記録!$B:$B,月別在庫一覧!$C$1,入出庫記録!$C:$C,月別在庫一覧!$O$2,入出庫記録!$F:$F,月別在庫一覧!$A50)</f>
        <v>0</v>
      </c>
      <c r="P50" s="52">
        <f>SUMIFS(入出庫記録!$I:$I,入出庫記録!$B:$B,月別在庫一覧!$C$1,入出庫記録!$C:$C,月別在庫一覧!$O$2,入出庫記録!$F:$F,月別在庫一覧!$A50)</f>
        <v>0</v>
      </c>
      <c r="Q50" s="48">
        <f t="shared" si="1"/>
        <v>0</v>
      </c>
      <c r="R50" s="51">
        <f>SUMIFS(入出庫記録!$H:$H,入出庫記録!$B:$B,月別在庫一覧!$C$1,入出庫記録!$C:$C,月別在庫一覧!$R$2,入出庫記録!$F:$F,月別在庫一覧!$A50)</f>
        <v>0</v>
      </c>
      <c r="S50" s="52">
        <f>SUMIFS(入出庫記録!$I:$I,入出庫記録!$B:$B,月別在庫一覧!$C$1,入出庫記録!$C:$C,月別在庫一覧!$R$2,入出庫記録!$F:$F,月別在庫一覧!$A50)</f>
        <v>0</v>
      </c>
      <c r="T50" s="48">
        <f t="shared" si="2"/>
        <v>0</v>
      </c>
      <c r="U50" s="51">
        <f>SUMIFS(入出庫記録!$H:$H,入出庫記録!$B:$B,月別在庫一覧!$C$1,入出庫記録!$C:$C,月別在庫一覧!$U$2,入出庫記録!$F:$F,月別在庫一覧!$A50)</f>
        <v>0</v>
      </c>
      <c r="V50" s="52">
        <f>SUMIFS(入出庫記録!$I:$I,入出庫記録!$B:$B,月別在庫一覧!$C$1,入出庫記録!$C:$C,月別在庫一覧!$U$2,入出庫記録!$F:$F,月別在庫一覧!$A50)</f>
        <v>0</v>
      </c>
      <c r="W50" s="48">
        <f t="shared" si="3"/>
        <v>0</v>
      </c>
      <c r="X50" s="51">
        <f>SUMIFS(入出庫記録!$H:$H,入出庫記録!$B:$B,月別在庫一覧!$C$1,入出庫記録!$C:$C,月別在庫一覧!$X$2,入出庫記録!$F:$F,月別在庫一覧!$A50)</f>
        <v>0</v>
      </c>
      <c r="Y50" s="52">
        <f>SUMIFS(入出庫記録!$I:$I,入出庫記録!$B:$B,月別在庫一覧!$C$1,入出庫記録!$C:$C,月別在庫一覧!$X$2,入出庫記録!$F:$F,月別在庫一覧!$A50)</f>
        <v>0</v>
      </c>
      <c r="Z50" s="48">
        <f t="shared" si="4"/>
        <v>0</v>
      </c>
      <c r="AA50" s="51">
        <f>SUMIFS(入出庫記録!$H:$H,入出庫記録!$B:$B,月別在庫一覧!$C$1,入出庫記録!$C:$C,月別在庫一覧!$AA$2,入出庫記録!$F:$F,月別在庫一覧!$A50)</f>
        <v>0</v>
      </c>
      <c r="AB50" s="52">
        <f>SUMIFS(入出庫記録!$I:$I,入出庫記録!$B:$B,月別在庫一覧!$C$1,入出庫記録!$C:$C,月別在庫一覧!$AA$2,入出庫記録!$F:$F,月別在庫一覧!$A50)</f>
        <v>0</v>
      </c>
      <c r="AC50" s="48">
        <f t="shared" si="5"/>
        <v>0</v>
      </c>
      <c r="AD50" s="51">
        <f>SUMIFS(入出庫記録!$H:$H,入出庫記録!$B:$B,月別在庫一覧!$C$1,入出庫記録!$C:$C,月別在庫一覧!$AD$2,入出庫記録!$F:$F,月別在庫一覧!$A50)</f>
        <v>0</v>
      </c>
      <c r="AE50" s="52">
        <f>SUMIFS(入出庫記録!$I:$I,入出庫記録!$B:$B,月別在庫一覧!$C$1,入出庫記録!$C:$C,月別在庫一覧!$AD$2,入出庫記録!$F:$F,月別在庫一覧!$A50)</f>
        <v>0</v>
      </c>
      <c r="AF50" s="48">
        <f t="shared" si="6"/>
        <v>0</v>
      </c>
      <c r="AG50" s="51">
        <f>SUMIFS(入出庫記録!$H:$H,入出庫記録!$B:$B,月別在庫一覧!$C$1,入出庫記録!$C:$C,月別在庫一覧!$AG$2,入出庫記録!$F:$F,月別在庫一覧!$A50)</f>
        <v>0</v>
      </c>
      <c r="AH50" s="52">
        <f>SUMIFS(入出庫記録!$I:$I,入出庫記録!$B:$B,月別在庫一覧!$C$1,入出庫記録!$C:$C,月別在庫一覧!$AG$2,入出庫記録!$F:$F,月別在庫一覧!$A50)</f>
        <v>0</v>
      </c>
      <c r="AI50" s="48">
        <f t="shared" si="7"/>
        <v>0</v>
      </c>
      <c r="AJ50" s="51">
        <f>SUMIFS(入出庫記録!$H:$H,入出庫記録!$B:$B,月別在庫一覧!$C$1,入出庫記録!$C:$C,月別在庫一覧!$AJ$2,入出庫記録!$F:$F,月別在庫一覧!$A50)</f>
        <v>0</v>
      </c>
      <c r="AK50" s="52">
        <f>SUMIFS(入出庫記録!$I:$I,入出庫記録!$B:$B,月別在庫一覧!$C$1,入出庫記録!$C:$C,月別在庫一覧!$AJ$2,入出庫記録!$F:$F,月別在庫一覧!$A50)</f>
        <v>0</v>
      </c>
      <c r="AL50" s="48">
        <f t="shared" si="8"/>
        <v>0</v>
      </c>
    </row>
    <row r="51" spans="1:38" ht="18.75" customHeight="1">
      <c r="A51" s="102" t="str">
        <f>IF(設定!B52="","",設定!B52)</f>
        <v>148</v>
      </c>
      <c r="B51" s="103" t="str">
        <f>IF(設定!C52="","",設定!C52)</f>
        <v/>
      </c>
      <c r="C51" s="43">
        <f>SUMIFS(入出庫記録!$H:$H,入出庫記録!$B:$B,月別在庫一覧!$C$1,入出庫記録!$C:$C,月別在庫一覧!$C$2,入出庫記録!$F:$F,月別在庫一覧!$A51)</f>
        <v>0</v>
      </c>
      <c r="D51" s="46">
        <f>SUMIFS(入出庫記録!$I:$I,入出庫記録!$B:$B,月別在庫一覧!$C$1,入出庫記録!$C:$C,月別在庫一覧!$C$2,入出庫記録!$F:$F,月別在庫一覧!$A51)</f>
        <v>0</v>
      </c>
      <c r="E51" s="48">
        <f t="shared" si="9"/>
        <v>0</v>
      </c>
      <c r="F51" s="51">
        <f>SUMIFS(入出庫記録!$H:$H,入出庫記録!$B:$B,月別在庫一覧!$C$1,入出庫記録!$C:$C,月別在庫一覧!$F$2,入出庫記録!$F:$F,月別在庫一覧!$A51)</f>
        <v>0</v>
      </c>
      <c r="G51" s="52">
        <f>SUMIFS(入出庫記録!$I:$I,入出庫記録!$B:$B,月別在庫一覧!$C$1,入出庫記録!$C:$C,月別在庫一覧!$F$2,入出庫記録!$F:$F,月別在庫一覧!$A51)</f>
        <v>0</v>
      </c>
      <c r="H51" s="48">
        <f t="shared" si="10"/>
        <v>0</v>
      </c>
      <c r="I51" s="51">
        <f>SUMIFS(入出庫記録!$H:$H,入出庫記録!$B:$B,月別在庫一覧!$C$1,入出庫記録!$C:$C,月別在庫一覧!$I$2,入出庫記録!$F:$F,月別在庫一覧!$A51)</f>
        <v>0</v>
      </c>
      <c r="J51" s="52">
        <f>SUMIFS(入出庫記録!$I:$I,入出庫記録!$B:$B,月別在庫一覧!$C$1,入出庫記録!$C:$C,月別在庫一覧!$I$2,入出庫記録!$F:$F,月別在庫一覧!$A51)</f>
        <v>0</v>
      </c>
      <c r="K51" s="48">
        <f t="shared" si="11"/>
        <v>0</v>
      </c>
      <c r="L51" s="51">
        <f>SUMIFS(入出庫記録!$H:$H,入出庫記録!$B:$B,月別在庫一覧!$C$1,入出庫記録!$C:$C,月別在庫一覧!$L$2,入出庫記録!$F:$F,月別在庫一覧!$A51)</f>
        <v>0</v>
      </c>
      <c r="M51" s="52">
        <f>SUMIFS(入出庫記録!$I:$I,入出庫記録!$B:$B,月別在庫一覧!$C$1,入出庫記録!$C:$C,月別在庫一覧!$L$2,入出庫記録!$F:$F,月別在庫一覧!$A51)</f>
        <v>0</v>
      </c>
      <c r="N51" s="48">
        <f t="shared" si="0"/>
        <v>0</v>
      </c>
      <c r="O51" s="51">
        <f>SUMIFS(入出庫記録!$H:$H,入出庫記録!$B:$B,月別在庫一覧!$C$1,入出庫記録!$C:$C,月別在庫一覧!$O$2,入出庫記録!$F:$F,月別在庫一覧!$A51)</f>
        <v>0</v>
      </c>
      <c r="P51" s="52">
        <f>SUMIFS(入出庫記録!$I:$I,入出庫記録!$B:$B,月別在庫一覧!$C$1,入出庫記録!$C:$C,月別在庫一覧!$O$2,入出庫記録!$F:$F,月別在庫一覧!$A51)</f>
        <v>0</v>
      </c>
      <c r="Q51" s="48">
        <f t="shared" si="1"/>
        <v>0</v>
      </c>
      <c r="R51" s="51">
        <f>SUMIFS(入出庫記録!$H:$H,入出庫記録!$B:$B,月別在庫一覧!$C$1,入出庫記録!$C:$C,月別在庫一覧!$R$2,入出庫記録!$F:$F,月別在庫一覧!$A51)</f>
        <v>0</v>
      </c>
      <c r="S51" s="52">
        <f>SUMIFS(入出庫記録!$I:$I,入出庫記録!$B:$B,月別在庫一覧!$C$1,入出庫記録!$C:$C,月別在庫一覧!$R$2,入出庫記録!$F:$F,月別在庫一覧!$A51)</f>
        <v>0</v>
      </c>
      <c r="T51" s="48">
        <f t="shared" si="2"/>
        <v>0</v>
      </c>
      <c r="U51" s="51">
        <f>SUMIFS(入出庫記録!$H:$H,入出庫記録!$B:$B,月別在庫一覧!$C$1,入出庫記録!$C:$C,月別在庫一覧!$U$2,入出庫記録!$F:$F,月別在庫一覧!$A51)</f>
        <v>0</v>
      </c>
      <c r="V51" s="52">
        <f>SUMIFS(入出庫記録!$I:$I,入出庫記録!$B:$B,月別在庫一覧!$C$1,入出庫記録!$C:$C,月別在庫一覧!$U$2,入出庫記録!$F:$F,月別在庫一覧!$A51)</f>
        <v>0</v>
      </c>
      <c r="W51" s="48">
        <f t="shared" si="3"/>
        <v>0</v>
      </c>
      <c r="X51" s="51">
        <f>SUMIFS(入出庫記録!$H:$H,入出庫記録!$B:$B,月別在庫一覧!$C$1,入出庫記録!$C:$C,月別在庫一覧!$X$2,入出庫記録!$F:$F,月別在庫一覧!$A51)</f>
        <v>0</v>
      </c>
      <c r="Y51" s="52">
        <f>SUMIFS(入出庫記録!$I:$I,入出庫記録!$B:$B,月別在庫一覧!$C$1,入出庫記録!$C:$C,月別在庫一覧!$X$2,入出庫記録!$F:$F,月別在庫一覧!$A51)</f>
        <v>0</v>
      </c>
      <c r="Z51" s="48">
        <f t="shared" si="4"/>
        <v>0</v>
      </c>
      <c r="AA51" s="51">
        <f>SUMIFS(入出庫記録!$H:$H,入出庫記録!$B:$B,月別在庫一覧!$C$1,入出庫記録!$C:$C,月別在庫一覧!$AA$2,入出庫記録!$F:$F,月別在庫一覧!$A51)</f>
        <v>0</v>
      </c>
      <c r="AB51" s="52">
        <f>SUMIFS(入出庫記録!$I:$I,入出庫記録!$B:$B,月別在庫一覧!$C$1,入出庫記録!$C:$C,月別在庫一覧!$AA$2,入出庫記録!$F:$F,月別在庫一覧!$A51)</f>
        <v>0</v>
      </c>
      <c r="AC51" s="48">
        <f t="shared" si="5"/>
        <v>0</v>
      </c>
      <c r="AD51" s="51">
        <f>SUMIFS(入出庫記録!$H:$H,入出庫記録!$B:$B,月別在庫一覧!$C$1,入出庫記録!$C:$C,月別在庫一覧!$AD$2,入出庫記録!$F:$F,月別在庫一覧!$A51)</f>
        <v>0</v>
      </c>
      <c r="AE51" s="52">
        <f>SUMIFS(入出庫記録!$I:$I,入出庫記録!$B:$B,月別在庫一覧!$C$1,入出庫記録!$C:$C,月別在庫一覧!$AD$2,入出庫記録!$F:$F,月別在庫一覧!$A51)</f>
        <v>0</v>
      </c>
      <c r="AF51" s="48">
        <f t="shared" si="6"/>
        <v>0</v>
      </c>
      <c r="AG51" s="51">
        <f>SUMIFS(入出庫記録!$H:$H,入出庫記録!$B:$B,月別在庫一覧!$C$1,入出庫記録!$C:$C,月別在庫一覧!$AG$2,入出庫記録!$F:$F,月別在庫一覧!$A51)</f>
        <v>0</v>
      </c>
      <c r="AH51" s="52">
        <f>SUMIFS(入出庫記録!$I:$I,入出庫記録!$B:$B,月別在庫一覧!$C$1,入出庫記録!$C:$C,月別在庫一覧!$AG$2,入出庫記録!$F:$F,月別在庫一覧!$A51)</f>
        <v>0</v>
      </c>
      <c r="AI51" s="48">
        <f t="shared" si="7"/>
        <v>0</v>
      </c>
      <c r="AJ51" s="51">
        <f>SUMIFS(入出庫記録!$H:$H,入出庫記録!$B:$B,月別在庫一覧!$C$1,入出庫記録!$C:$C,月別在庫一覧!$AJ$2,入出庫記録!$F:$F,月別在庫一覧!$A51)</f>
        <v>0</v>
      </c>
      <c r="AK51" s="52">
        <f>SUMIFS(入出庫記録!$I:$I,入出庫記録!$B:$B,月別在庫一覧!$C$1,入出庫記録!$C:$C,月別在庫一覧!$AJ$2,入出庫記録!$F:$F,月別在庫一覧!$A51)</f>
        <v>0</v>
      </c>
      <c r="AL51" s="48">
        <f t="shared" si="8"/>
        <v>0</v>
      </c>
    </row>
    <row r="52" spans="1:38" ht="18.75" customHeight="1">
      <c r="A52" s="102" t="str">
        <f>IF(設定!B53="","",設定!B53)</f>
        <v>149</v>
      </c>
      <c r="B52" s="103" t="str">
        <f>IF(設定!C53="","",設定!C53)</f>
        <v/>
      </c>
      <c r="C52" s="43">
        <f>SUMIFS(入出庫記録!$H:$H,入出庫記録!$B:$B,月別在庫一覧!$C$1,入出庫記録!$C:$C,月別在庫一覧!$C$2,入出庫記録!$F:$F,月別在庫一覧!$A52)</f>
        <v>0</v>
      </c>
      <c r="D52" s="46">
        <f>SUMIFS(入出庫記録!$I:$I,入出庫記録!$B:$B,月別在庫一覧!$C$1,入出庫記録!$C:$C,月別在庫一覧!$C$2,入出庫記録!$F:$F,月別在庫一覧!$A52)</f>
        <v>0</v>
      </c>
      <c r="E52" s="48">
        <f t="shared" si="9"/>
        <v>0</v>
      </c>
      <c r="F52" s="51">
        <f>SUMIFS(入出庫記録!$H:$H,入出庫記録!$B:$B,月別在庫一覧!$C$1,入出庫記録!$C:$C,月別在庫一覧!$F$2,入出庫記録!$F:$F,月別在庫一覧!$A52)</f>
        <v>0</v>
      </c>
      <c r="G52" s="52">
        <f>SUMIFS(入出庫記録!$I:$I,入出庫記録!$B:$B,月別在庫一覧!$C$1,入出庫記録!$C:$C,月別在庫一覧!$F$2,入出庫記録!$F:$F,月別在庫一覧!$A52)</f>
        <v>0</v>
      </c>
      <c r="H52" s="48">
        <f t="shared" si="10"/>
        <v>0</v>
      </c>
      <c r="I52" s="51">
        <f>SUMIFS(入出庫記録!$H:$H,入出庫記録!$B:$B,月別在庫一覧!$C$1,入出庫記録!$C:$C,月別在庫一覧!$I$2,入出庫記録!$F:$F,月別在庫一覧!$A52)</f>
        <v>0</v>
      </c>
      <c r="J52" s="52">
        <f>SUMIFS(入出庫記録!$I:$I,入出庫記録!$B:$B,月別在庫一覧!$C$1,入出庫記録!$C:$C,月別在庫一覧!$I$2,入出庫記録!$F:$F,月別在庫一覧!$A52)</f>
        <v>0</v>
      </c>
      <c r="K52" s="48">
        <f t="shared" si="11"/>
        <v>0</v>
      </c>
      <c r="L52" s="51">
        <f>SUMIFS(入出庫記録!$H:$H,入出庫記録!$B:$B,月別在庫一覧!$C$1,入出庫記録!$C:$C,月別在庫一覧!$L$2,入出庫記録!$F:$F,月別在庫一覧!$A52)</f>
        <v>0</v>
      </c>
      <c r="M52" s="52">
        <f>SUMIFS(入出庫記録!$I:$I,入出庫記録!$B:$B,月別在庫一覧!$C$1,入出庫記録!$C:$C,月別在庫一覧!$L$2,入出庫記録!$F:$F,月別在庫一覧!$A52)</f>
        <v>0</v>
      </c>
      <c r="N52" s="48">
        <f t="shared" si="0"/>
        <v>0</v>
      </c>
      <c r="O52" s="51">
        <f>SUMIFS(入出庫記録!$H:$H,入出庫記録!$B:$B,月別在庫一覧!$C$1,入出庫記録!$C:$C,月別在庫一覧!$O$2,入出庫記録!$F:$F,月別在庫一覧!$A52)</f>
        <v>0</v>
      </c>
      <c r="P52" s="52">
        <f>SUMIFS(入出庫記録!$I:$I,入出庫記録!$B:$B,月別在庫一覧!$C$1,入出庫記録!$C:$C,月別在庫一覧!$O$2,入出庫記録!$F:$F,月別在庫一覧!$A52)</f>
        <v>0</v>
      </c>
      <c r="Q52" s="48">
        <f t="shared" si="1"/>
        <v>0</v>
      </c>
      <c r="R52" s="51">
        <f>SUMIFS(入出庫記録!$H:$H,入出庫記録!$B:$B,月別在庫一覧!$C$1,入出庫記録!$C:$C,月別在庫一覧!$R$2,入出庫記録!$F:$F,月別在庫一覧!$A52)</f>
        <v>0</v>
      </c>
      <c r="S52" s="52">
        <f>SUMIFS(入出庫記録!$I:$I,入出庫記録!$B:$B,月別在庫一覧!$C$1,入出庫記録!$C:$C,月別在庫一覧!$R$2,入出庫記録!$F:$F,月別在庫一覧!$A52)</f>
        <v>0</v>
      </c>
      <c r="T52" s="48">
        <f t="shared" si="2"/>
        <v>0</v>
      </c>
      <c r="U52" s="51">
        <f>SUMIFS(入出庫記録!$H:$H,入出庫記録!$B:$B,月別在庫一覧!$C$1,入出庫記録!$C:$C,月別在庫一覧!$U$2,入出庫記録!$F:$F,月別在庫一覧!$A52)</f>
        <v>0</v>
      </c>
      <c r="V52" s="52">
        <f>SUMIFS(入出庫記録!$I:$I,入出庫記録!$B:$B,月別在庫一覧!$C$1,入出庫記録!$C:$C,月別在庫一覧!$U$2,入出庫記録!$F:$F,月別在庫一覧!$A52)</f>
        <v>0</v>
      </c>
      <c r="W52" s="48">
        <f t="shared" si="3"/>
        <v>0</v>
      </c>
      <c r="X52" s="51">
        <f>SUMIFS(入出庫記録!$H:$H,入出庫記録!$B:$B,月別在庫一覧!$C$1,入出庫記録!$C:$C,月別在庫一覧!$X$2,入出庫記録!$F:$F,月別在庫一覧!$A52)</f>
        <v>0</v>
      </c>
      <c r="Y52" s="52">
        <f>SUMIFS(入出庫記録!$I:$I,入出庫記録!$B:$B,月別在庫一覧!$C$1,入出庫記録!$C:$C,月別在庫一覧!$X$2,入出庫記録!$F:$F,月別在庫一覧!$A52)</f>
        <v>0</v>
      </c>
      <c r="Z52" s="48">
        <f t="shared" si="4"/>
        <v>0</v>
      </c>
      <c r="AA52" s="51">
        <f>SUMIFS(入出庫記録!$H:$H,入出庫記録!$B:$B,月別在庫一覧!$C$1,入出庫記録!$C:$C,月別在庫一覧!$AA$2,入出庫記録!$F:$F,月別在庫一覧!$A52)</f>
        <v>0</v>
      </c>
      <c r="AB52" s="52">
        <f>SUMIFS(入出庫記録!$I:$I,入出庫記録!$B:$B,月別在庫一覧!$C$1,入出庫記録!$C:$C,月別在庫一覧!$AA$2,入出庫記録!$F:$F,月別在庫一覧!$A52)</f>
        <v>0</v>
      </c>
      <c r="AC52" s="48">
        <f t="shared" si="5"/>
        <v>0</v>
      </c>
      <c r="AD52" s="51">
        <f>SUMIFS(入出庫記録!$H:$H,入出庫記録!$B:$B,月別在庫一覧!$C$1,入出庫記録!$C:$C,月別在庫一覧!$AD$2,入出庫記録!$F:$F,月別在庫一覧!$A52)</f>
        <v>0</v>
      </c>
      <c r="AE52" s="52">
        <f>SUMIFS(入出庫記録!$I:$I,入出庫記録!$B:$B,月別在庫一覧!$C$1,入出庫記録!$C:$C,月別在庫一覧!$AD$2,入出庫記録!$F:$F,月別在庫一覧!$A52)</f>
        <v>0</v>
      </c>
      <c r="AF52" s="48">
        <f t="shared" si="6"/>
        <v>0</v>
      </c>
      <c r="AG52" s="51">
        <f>SUMIFS(入出庫記録!$H:$H,入出庫記録!$B:$B,月別在庫一覧!$C$1,入出庫記録!$C:$C,月別在庫一覧!$AG$2,入出庫記録!$F:$F,月別在庫一覧!$A52)</f>
        <v>0</v>
      </c>
      <c r="AH52" s="52">
        <f>SUMIFS(入出庫記録!$I:$I,入出庫記録!$B:$B,月別在庫一覧!$C$1,入出庫記録!$C:$C,月別在庫一覧!$AG$2,入出庫記録!$F:$F,月別在庫一覧!$A52)</f>
        <v>0</v>
      </c>
      <c r="AI52" s="48">
        <f t="shared" si="7"/>
        <v>0</v>
      </c>
      <c r="AJ52" s="51">
        <f>SUMIFS(入出庫記録!$H:$H,入出庫記録!$B:$B,月別在庫一覧!$C$1,入出庫記録!$C:$C,月別在庫一覧!$AJ$2,入出庫記録!$F:$F,月別在庫一覧!$A52)</f>
        <v>0</v>
      </c>
      <c r="AK52" s="52">
        <f>SUMIFS(入出庫記録!$I:$I,入出庫記録!$B:$B,月別在庫一覧!$C$1,入出庫記録!$C:$C,月別在庫一覧!$AJ$2,入出庫記録!$F:$F,月別在庫一覧!$A52)</f>
        <v>0</v>
      </c>
      <c r="AL52" s="48">
        <f t="shared" si="8"/>
        <v>0</v>
      </c>
    </row>
    <row r="53" spans="1:38" ht="18.75" customHeight="1">
      <c r="A53" s="102" t="str">
        <f>IF(設定!B54="","",設定!B54)</f>
        <v>150</v>
      </c>
      <c r="B53" s="103" t="str">
        <f>IF(設定!C54="","",設定!C54)</f>
        <v/>
      </c>
      <c r="C53" s="43">
        <f>SUMIFS(入出庫記録!$H:$H,入出庫記録!$B:$B,月別在庫一覧!$C$1,入出庫記録!$C:$C,月別在庫一覧!$C$2,入出庫記録!$F:$F,月別在庫一覧!$A53)</f>
        <v>0</v>
      </c>
      <c r="D53" s="46">
        <f>SUMIFS(入出庫記録!$I:$I,入出庫記録!$B:$B,月別在庫一覧!$C$1,入出庫記録!$C:$C,月別在庫一覧!$C$2,入出庫記録!$F:$F,月別在庫一覧!$A53)</f>
        <v>0</v>
      </c>
      <c r="E53" s="48">
        <f t="shared" si="9"/>
        <v>0</v>
      </c>
      <c r="F53" s="51">
        <f>SUMIFS(入出庫記録!$H:$H,入出庫記録!$B:$B,月別在庫一覧!$C$1,入出庫記録!$C:$C,月別在庫一覧!$F$2,入出庫記録!$F:$F,月別在庫一覧!$A53)</f>
        <v>0</v>
      </c>
      <c r="G53" s="52">
        <f>SUMIFS(入出庫記録!$I:$I,入出庫記録!$B:$B,月別在庫一覧!$C$1,入出庫記録!$C:$C,月別在庫一覧!$F$2,入出庫記録!$F:$F,月別在庫一覧!$A53)</f>
        <v>0</v>
      </c>
      <c r="H53" s="48">
        <f t="shared" si="10"/>
        <v>0</v>
      </c>
      <c r="I53" s="51">
        <f>SUMIFS(入出庫記録!$H:$H,入出庫記録!$B:$B,月別在庫一覧!$C$1,入出庫記録!$C:$C,月別在庫一覧!$I$2,入出庫記録!$F:$F,月別在庫一覧!$A53)</f>
        <v>0</v>
      </c>
      <c r="J53" s="52">
        <f>SUMIFS(入出庫記録!$I:$I,入出庫記録!$B:$B,月別在庫一覧!$C$1,入出庫記録!$C:$C,月別在庫一覧!$I$2,入出庫記録!$F:$F,月別在庫一覧!$A53)</f>
        <v>0</v>
      </c>
      <c r="K53" s="48">
        <f t="shared" si="11"/>
        <v>0</v>
      </c>
      <c r="L53" s="51">
        <f>SUMIFS(入出庫記録!$H:$H,入出庫記録!$B:$B,月別在庫一覧!$C$1,入出庫記録!$C:$C,月別在庫一覧!$L$2,入出庫記録!$F:$F,月別在庫一覧!$A53)</f>
        <v>0</v>
      </c>
      <c r="M53" s="52">
        <f>SUMIFS(入出庫記録!$I:$I,入出庫記録!$B:$B,月別在庫一覧!$C$1,入出庫記録!$C:$C,月別在庫一覧!$L$2,入出庫記録!$F:$F,月別在庫一覧!$A53)</f>
        <v>0</v>
      </c>
      <c r="N53" s="48">
        <f t="shared" si="0"/>
        <v>0</v>
      </c>
      <c r="O53" s="51">
        <f>SUMIFS(入出庫記録!$H:$H,入出庫記録!$B:$B,月別在庫一覧!$C$1,入出庫記録!$C:$C,月別在庫一覧!$O$2,入出庫記録!$F:$F,月別在庫一覧!$A53)</f>
        <v>0</v>
      </c>
      <c r="P53" s="52">
        <f>SUMIFS(入出庫記録!$I:$I,入出庫記録!$B:$B,月別在庫一覧!$C$1,入出庫記録!$C:$C,月別在庫一覧!$O$2,入出庫記録!$F:$F,月別在庫一覧!$A53)</f>
        <v>0</v>
      </c>
      <c r="Q53" s="48">
        <f t="shared" si="1"/>
        <v>0</v>
      </c>
      <c r="R53" s="51">
        <f>SUMIFS(入出庫記録!$H:$H,入出庫記録!$B:$B,月別在庫一覧!$C$1,入出庫記録!$C:$C,月別在庫一覧!$R$2,入出庫記録!$F:$F,月別在庫一覧!$A53)</f>
        <v>0</v>
      </c>
      <c r="S53" s="52">
        <f>SUMIFS(入出庫記録!$I:$I,入出庫記録!$B:$B,月別在庫一覧!$C$1,入出庫記録!$C:$C,月別在庫一覧!$R$2,入出庫記録!$F:$F,月別在庫一覧!$A53)</f>
        <v>0</v>
      </c>
      <c r="T53" s="48">
        <f t="shared" si="2"/>
        <v>0</v>
      </c>
      <c r="U53" s="51">
        <f>SUMIFS(入出庫記録!$H:$H,入出庫記録!$B:$B,月別在庫一覧!$C$1,入出庫記録!$C:$C,月別在庫一覧!$U$2,入出庫記録!$F:$F,月別在庫一覧!$A53)</f>
        <v>0</v>
      </c>
      <c r="V53" s="52">
        <f>SUMIFS(入出庫記録!$I:$I,入出庫記録!$B:$B,月別在庫一覧!$C$1,入出庫記録!$C:$C,月別在庫一覧!$U$2,入出庫記録!$F:$F,月別在庫一覧!$A53)</f>
        <v>0</v>
      </c>
      <c r="W53" s="48">
        <f t="shared" si="3"/>
        <v>0</v>
      </c>
      <c r="X53" s="51">
        <f>SUMIFS(入出庫記録!$H:$H,入出庫記録!$B:$B,月別在庫一覧!$C$1,入出庫記録!$C:$C,月別在庫一覧!$X$2,入出庫記録!$F:$F,月別在庫一覧!$A53)</f>
        <v>0</v>
      </c>
      <c r="Y53" s="52">
        <f>SUMIFS(入出庫記録!$I:$I,入出庫記録!$B:$B,月別在庫一覧!$C$1,入出庫記録!$C:$C,月別在庫一覧!$X$2,入出庫記録!$F:$F,月別在庫一覧!$A53)</f>
        <v>0</v>
      </c>
      <c r="Z53" s="48">
        <f t="shared" si="4"/>
        <v>0</v>
      </c>
      <c r="AA53" s="51">
        <f>SUMIFS(入出庫記録!$H:$H,入出庫記録!$B:$B,月別在庫一覧!$C$1,入出庫記録!$C:$C,月別在庫一覧!$AA$2,入出庫記録!$F:$F,月別在庫一覧!$A53)</f>
        <v>0</v>
      </c>
      <c r="AB53" s="52">
        <f>SUMIFS(入出庫記録!$I:$I,入出庫記録!$B:$B,月別在庫一覧!$C$1,入出庫記録!$C:$C,月別在庫一覧!$AA$2,入出庫記録!$F:$F,月別在庫一覧!$A53)</f>
        <v>0</v>
      </c>
      <c r="AC53" s="48">
        <f t="shared" si="5"/>
        <v>0</v>
      </c>
      <c r="AD53" s="51">
        <f>SUMIFS(入出庫記録!$H:$H,入出庫記録!$B:$B,月別在庫一覧!$C$1,入出庫記録!$C:$C,月別在庫一覧!$AD$2,入出庫記録!$F:$F,月別在庫一覧!$A53)</f>
        <v>0</v>
      </c>
      <c r="AE53" s="52">
        <f>SUMIFS(入出庫記録!$I:$I,入出庫記録!$B:$B,月別在庫一覧!$C$1,入出庫記録!$C:$C,月別在庫一覧!$AD$2,入出庫記録!$F:$F,月別在庫一覧!$A53)</f>
        <v>0</v>
      </c>
      <c r="AF53" s="48">
        <f t="shared" si="6"/>
        <v>0</v>
      </c>
      <c r="AG53" s="51">
        <f>SUMIFS(入出庫記録!$H:$H,入出庫記録!$B:$B,月別在庫一覧!$C$1,入出庫記録!$C:$C,月別在庫一覧!$AG$2,入出庫記録!$F:$F,月別在庫一覧!$A53)</f>
        <v>0</v>
      </c>
      <c r="AH53" s="52">
        <f>SUMIFS(入出庫記録!$I:$I,入出庫記録!$B:$B,月別在庫一覧!$C$1,入出庫記録!$C:$C,月別在庫一覧!$AG$2,入出庫記録!$F:$F,月別在庫一覧!$A53)</f>
        <v>0</v>
      </c>
      <c r="AI53" s="48">
        <f t="shared" si="7"/>
        <v>0</v>
      </c>
      <c r="AJ53" s="51">
        <f>SUMIFS(入出庫記録!$H:$H,入出庫記録!$B:$B,月別在庫一覧!$C$1,入出庫記録!$C:$C,月別在庫一覧!$AJ$2,入出庫記録!$F:$F,月別在庫一覧!$A53)</f>
        <v>0</v>
      </c>
      <c r="AK53" s="52">
        <f>SUMIFS(入出庫記録!$I:$I,入出庫記録!$B:$B,月別在庫一覧!$C$1,入出庫記録!$C:$C,月別在庫一覧!$AJ$2,入出庫記録!$F:$F,月別在庫一覧!$A53)</f>
        <v>0</v>
      </c>
      <c r="AL53" s="48">
        <f t="shared" si="8"/>
        <v>0</v>
      </c>
    </row>
    <row r="54" spans="1:38" ht="18.75" customHeight="1">
      <c r="A54" s="102" t="str">
        <f>IF(設定!B55="","",設定!B55)</f>
        <v>151</v>
      </c>
      <c r="B54" s="103" t="str">
        <f>IF(設定!C55="","",設定!C55)</f>
        <v/>
      </c>
      <c r="C54" s="43">
        <f>SUMIFS(入出庫記録!$H:$H,入出庫記録!$B:$B,月別在庫一覧!$C$1,入出庫記録!$C:$C,月別在庫一覧!$C$2,入出庫記録!$F:$F,月別在庫一覧!$A54)</f>
        <v>0</v>
      </c>
      <c r="D54" s="46">
        <f>SUMIFS(入出庫記録!$I:$I,入出庫記録!$B:$B,月別在庫一覧!$C$1,入出庫記録!$C:$C,月別在庫一覧!$C$2,入出庫記録!$F:$F,月別在庫一覧!$A54)</f>
        <v>0</v>
      </c>
      <c r="E54" s="48">
        <f t="shared" si="9"/>
        <v>0</v>
      </c>
      <c r="F54" s="51">
        <f>SUMIFS(入出庫記録!$H:$H,入出庫記録!$B:$B,月別在庫一覧!$C$1,入出庫記録!$C:$C,月別在庫一覧!$F$2,入出庫記録!$F:$F,月別在庫一覧!$A54)</f>
        <v>0</v>
      </c>
      <c r="G54" s="52">
        <f>SUMIFS(入出庫記録!$I:$I,入出庫記録!$B:$B,月別在庫一覧!$C$1,入出庫記録!$C:$C,月別在庫一覧!$F$2,入出庫記録!$F:$F,月別在庫一覧!$A54)</f>
        <v>0</v>
      </c>
      <c r="H54" s="48">
        <f t="shared" si="10"/>
        <v>0</v>
      </c>
      <c r="I54" s="51">
        <f>SUMIFS(入出庫記録!$H:$H,入出庫記録!$B:$B,月別在庫一覧!$C$1,入出庫記録!$C:$C,月別在庫一覧!$I$2,入出庫記録!$F:$F,月別在庫一覧!$A54)</f>
        <v>0</v>
      </c>
      <c r="J54" s="52">
        <f>SUMIFS(入出庫記録!$I:$I,入出庫記録!$B:$B,月別在庫一覧!$C$1,入出庫記録!$C:$C,月別在庫一覧!$I$2,入出庫記録!$F:$F,月別在庫一覧!$A54)</f>
        <v>0</v>
      </c>
      <c r="K54" s="48">
        <f t="shared" si="11"/>
        <v>0</v>
      </c>
      <c r="L54" s="51">
        <f>SUMIFS(入出庫記録!$H:$H,入出庫記録!$B:$B,月別在庫一覧!$C$1,入出庫記録!$C:$C,月別在庫一覧!$L$2,入出庫記録!$F:$F,月別在庫一覧!$A54)</f>
        <v>0</v>
      </c>
      <c r="M54" s="52">
        <f>SUMIFS(入出庫記録!$I:$I,入出庫記録!$B:$B,月別在庫一覧!$C$1,入出庫記録!$C:$C,月別在庫一覧!$L$2,入出庫記録!$F:$F,月別在庫一覧!$A54)</f>
        <v>0</v>
      </c>
      <c r="N54" s="48">
        <f t="shared" si="0"/>
        <v>0</v>
      </c>
      <c r="O54" s="51">
        <f>SUMIFS(入出庫記録!$H:$H,入出庫記録!$B:$B,月別在庫一覧!$C$1,入出庫記録!$C:$C,月別在庫一覧!$O$2,入出庫記録!$F:$F,月別在庫一覧!$A54)</f>
        <v>0</v>
      </c>
      <c r="P54" s="52">
        <f>SUMIFS(入出庫記録!$I:$I,入出庫記録!$B:$B,月別在庫一覧!$C$1,入出庫記録!$C:$C,月別在庫一覧!$O$2,入出庫記録!$F:$F,月別在庫一覧!$A54)</f>
        <v>0</v>
      </c>
      <c r="Q54" s="48">
        <f t="shared" si="1"/>
        <v>0</v>
      </c>
      <c r="R54" s="51">
        <f>SUMIFS(入出庫記録!$H:$H,入出庫記録!$B:$B,月別在庫一覧!$C$1,入出庫記録!$C:$C,月別在庫一覧!$R$2,入出庫記録!$F:$F,月別在庫一覧!$A54)</f>
        <v>0</v>
      </c>
      <c r="S54" s="52">
        <f>SUMIFS(入出庫記録!$I:$I,入出庫記録!$B:$B,月別在庫一覧!$C$1,入出庫記録!$C:$C,月別在庫一覧!$R$2,入出庫記録!$F:$F,月別在庫一覧!$A54)</f>
        <v>0</v>
      </c>
      <c r="T54" s="48">
        <f t="shared" si="2"/>
        <v>0</v>
      </c>
      <c r="U54" s="51">
        <f>SUMIFS(入出庫記録!$H:$H,入出庫記録!$B:$B,月別在庫一覧!$C$1,入出庫記録!$C:$C,月別在庫一覧!$U$2,入出庫記録!$F:$F,月別在庫一覧!$A54)</f>
        <v>0</v>
      </c>
      <c r="V54" s="52">
        <f>SUMIFS(入出庫記録!$I:$I,入出庫記録!$B:$B,月別在庫一覧!$C$1,入出庫記録!$C:$C,月別在庫一覧!$U$2,入出庫記録!$F:$F,月別在庫一覧!$A54)</f>
        <v>0</v>
      </c>
      <c r="W54" s="48">
        <f t="shared" si="3"/>
        <v>0</v>
      </c>
      <c r="X54" s="51">
        <f>SUMIFS(入出庫記録!$H:$H,入出庫記録!$B:$B,月別在庫一覧!$C$1,入出庫記録!$C:$C,月別在庫一覧!$X$2,入出庫記録!$F:$F,月別在庫一覧!$A54)</f>
        <v>0</v>
      </c>
      <c r="Y54" s="52">
        <f>SUMIFS(入出庫記録!$I:$I,入出庫記録!$B:$B,月別在庫一覧!$C$1,入出庫記録!$C:$C,月別在庫一覧!$X$2,入出庫記録!$F:$F,月別在庫一覧!$A54)</f>
        <v>0</v>
      </c>
      <c r="Z54" s="48">
        <f t="shared" si="4"/>
        <v>0</v>
      </c>
      <c r="AA54" s="51">
        <f>SUMIFS(入出庫記録!$H:$H,入出庫記録!$B:$B,月別在庫一覧!$C$1,入出庫記録!$C:$C,月別在庫一覧!$AA$2,入出庫記録!$F:$F,月別在庫一覧!$A54)</f>
        <v>0</v>
      </c>
      <c r="AB54" s="52">
        <f>SUMIFS(入出庫記録!$I:$I,入出庫記録!$B:$B,月別在庫一覧!$C$1,入出庫記録!$C:$C,月別在庫一覧!$AA$2,入出庫記録!$F:$F,月別在庫一覧!$A54)</f>
        <v>0</v>
      </c>
      <c r="AC54" s="48">
        <f t="shared" si="5"/>
        <v>0</v>
      </c>
      <c r="AD54" s="51">
        <f>SUMIFS(入出庫記録!$H:$H,入出庫記録!$B:$B,月別在庫一覧!$C$1,入出庫記録!$C:$C,月別在庫一覧!$AD$2,入出庫記録!$F:$F,月別在庫一覧!$A54)</f>
        <v>0</v>
      </c>
      <c r="AE54" s="52">
        <f>SUMIFS(入出庫記録!$I:$I,入出庫記録!$B:$B,月別在庫一覧!$C$1,入出庫記録!$C:$C,月別在庫一覧!$AD$2,入出庫記録!$F:$F,月別在庫一覧!$A54)</f>
        <v>0</v>
      </c>
      <c r="AF54" s="48">
        <f t="shared" si="6"/>
        <v>0</v>
      </c>
      <c r="AG54" s="51">
        <f>SUMIFS(入出庫記録!$H:$H,入出庫記録!$B:$B,月別在庫一覧!$C$1,入出庫記録!$C:$C,月別在庫一覧!$AG$2,入出庫記録!$F:$F,月別在庫一覧!$A54)</f>
        <v>0</v>
      </c>
      <c r="AH54" s="52">
        <f>SUMIFS(入出庫記録!$I:$I,入出庫記録!$B:$B,月別在庫一覧!$C$1,入出庫記録!$C:$C,月別在庫一覧!$AG$2,入出庫記録!$F:$F,月別在庫一覧!$A54)</f>
        <v>0</v>
      </c>
      <c r="AI54" s="48">
        <f t="shared" si="7"/>
        <v>0</v>
      </c>
      <c r="AJ54" s="51">
        <f>SUMIFS(入出庫記録!$H:$H,入出庫記録!$B:$B,月別在庫一覧!$C$1,入出庫記録!$C:$C,月別在庫一覧!$AJ$2,入出庫記録!$F:$F,月別在庫一覧!$A54)</f>
        <v>0</v>
      </c>
      <c r="AK54" s="52">
        <f>SUMIFS(入出庫記録!$I:$I,入出庫記録!$B:$B,月別在庫一覧!$C$1,入出庫記録!$C:$C,月別在庫一覧!$AJ$2,入出庫記録!$F:$F,月別在庫一覧!$A54)</f>
        <v>0</v>
      </c>
      <c r="AL54" s="48">
        <f t="shared" si="8"/>
        <v>0</v>
      </c>
    </row>
    <row r="55" spans="1:38" ht="18.75" customHeight="1">
      <c r="A55" s="102" t="str">
        <f>IF(設定!B56="","",設定!B56)</f>
        <v>152</v>
      </c>
      <c r="B55" s="103" t="str">
        <f>IF(設定!C56="","",設定!C56)</f>
        <v/>
      </c>
      <c r="C55" s="43">
        <f>SUMIFS(入出庫記録!$H:$H,入出庫記録!$B:$B,月別在庫一覧!$C$1,入出庫記録!$C:$C,月別在庫一覧!$C$2,入出庫記録!$F:$F,月別在庫一覧!$A55)</f>
        <v>0</v>
      </c>
      <c r="D55" s="46">
        <f>SUMIFS(入出庫記録!$I:$I,入出庫記録!$B:$B,月別在庫一覧!$C$1,入出庫記録!$C:$C,月別在庫一覧!$C$2,入出庫記録!$F:$F,月別在庫一覧!$A55)</f>
        <v>0</v>
      </c>
      <c r="E55" s="48">
        <f t="shared" si="9"/>
        <v>0</v>
      </c>
      <c r="F55" s="51">
        <f>SUMIFS(入出庫記録!$H:$H,入出庫記録!$B:$B,月別在庫一覧!$C$1,入出庫記録!$C:$C,月別在庫一覧!$F$2,入出庫記録!$F:$F,月別在庫一覧!$A55)</f>
        <v>0</v>
      </c>
      <c r="G55" s="52">
        <f>SUMIFS(入出庫記録!$I:$I,入出庫記録!$B:$B,月別在庫一覧!$C$1,入出庫記録!$C:$C,月別在庫一覧!$F$2,入出庫記録!$F:$F,月別在庫一覧!$A55)</f>
        <v>0</v>
      </c>
      <c r="H55" s="48">
        <f t="shared" si="10"/>
        <v>0</v>
      </c>
      <c r="I55" s="51">
        <f>SUMIFS(入出庫記録!$H:$H,入出庫記録!$B:$B,月別在庫一覧!$C$1,入出庫記録!$C:$C,月別在庫一覧!$I$2,入出庫記録!$F:$F,月別在庫一覧!$A55)</f>
        <v>0</v>
      </c>
      <c r="J55" s="52">
        <f>SUMIFS(入出庫記録!$I:$I,入出庫記録!$B:$B,月別在庫一覧!$C$1,入出庫記録!$C:$C,月別在庫一覧!$I$2,入出庫記録!$F:$F,月別在庫一覧!$A55)</f>
        <v>0</v>
      </c>
      <c r="K55" s="48">
        <f t="shared" si="11"/>
        <v>0</v>
      </c>
      <c r="L55" s="51">
        <f>SUMIFS(入出庫記録!$H:$H,入出庫記録!$B:$B,月別在庫一覧!$C$1,入出庫記録!$C:$C,月別在庫一覧!$L$2,入出庫記録!$F:$F,月別在庫一覧!$A55)</f>
        <v>0</v>
      </c>
      <c r="M55" s="52">
        <f>SUMIFS(入出庫記録!$I:$I,入出庫記録!$B:$B,月別在庫一覧!$C$1,入出庫記録!$C:$C,月別在庫一覧!$L$2,入出庫記録!$F:$F,月別在庫一覧!$A55)</f>
        <v>0</v>
      </c>
      <c r="N55" s="48">
        <f t="shared" si="0"/>
        <v>0</v>
      </c>
      <c r="O55" s="51">
        <f>SUMIFS(入出庫記録!$H:$H,入出庫記録!$B:$B,月別在庫一覧!$C$1,入出庫記録!$C:$C,月別在庫一覧!$O$2,入出庫記録!$F:$F,月別在庫一覧!$A55)</f>
        <v>0</v>
      </c>
      <c r="P55" s="52">
        <f>SUMIFS(入出庫記録!$I:$I,入出庫記録!$B:$B,月別在庫一覧!$C$1,入出庫記録!$C:$C,月別在庫一覧!$O$2,入出庫記録!$F:$F,月別在庫一覧!$A55)</f>
        <v>0</v>
      </c>
      <c r="Q55" s="48">
        <f t="shared" si="1"/>
        <v>0</v>
      </c>
      <c r="R55" s="51">
        <f>SUMIFS(入出庫記録!$H:$H,入出庫記録!$B:$B,月別在庫一覧!$C$1,入出庫記録!$C:$C,月別在庫一覧!$R$2,入出庫記録!$F:$F,月別在庫一覧!$A55)</f>
        <v>0</v>
      </c>
      <c r="S55" s="52">
        <f>SUMIFS(入出庫記録!$I:$I,入出庫記録!$B:$B,月別在庫一覧!$C$1,入出庫記録!$C:$C,月別在庫一覧!$R$2,入出庫記録!$F:$F,月別在庫一覧!$A55)</f>
        <v>0</v>
      </c>
      <c r="T55" s="48">
        <f t="shared" si="2"/>
        <v>0</v>
      </c>
      <c r="U55" s="51">
        <f>SUMIFS(入出庫記録!$H:$H,入出庫記録!$B:$B,月別在庫一覧!$C$1,入出庫記録!$C:$C,月別在庫一覧!$U$2,入出庫記録!$F:$F,月別在庫一覧!$A55)</f>
        <v>0</v>
      </c>
      <c r="V55" s="52">
        <f>SUMIFS(入出庫記録!$I:$I,入出庫記録!$B:$B,月別在庫一覧!$C$1,入出庫記録!$C:$C,月別在庫一覧!$U$2,入出庫記録!$F:$F,月別在庫一覧!$A55)</f>
        <v>0</v>
      </c>
      <c r="W55" s="48">
        <f t="shared" si="3"/>
        <v>0</v>
      </c>
      <c r="X55" s="51">
        <f>SUMIFS(入出庫記録!$H:$H,入出庫記録!$B:$B,月別在庫一覧!$C$1,入出庫記録!$C:$C,月別在庫一覧!$X$2,入出庫記録!$F:$F,月別在庫一覧!$A55)</f>
        <v>0</v>
      </c>
      <c r="Y55" s="52">
        <f>SUMIFS(入出庫記録!$I:$I,入出庫記録!$B:$B,月別在庫一覧!$C$1,入出庫記録!$C:$C,月別在庫一覧!$X$2,入出庫記録!$F:$F,月別在庫一覧!$A55)</f>
        <v>0</v>
      </c>
      <c r="Z55" s="48">
        <f t="shared" si="4"/>
        <v>0</v>
      </c>
      <c r="AA55" s="51">
        <f>SUMIFS(入出庫記録!$H:$H,入出庫記録!$B:$B,月別在庫一覧!$C$1,入出庫記録!$C:$C,月別在庫一覧!$AA$2,入出庫記録!$F:$F,月別在庫一覧!$A55)</f>
        <v>0</v>
      </c>
      <c r="AB55" s="52">
        <f>SUMIFS(入出庫記録!$I:$I,入出庫記録!$B:$B,月別在庫一覧!$C$1,入出庫記録!$C:$C,月別在庫一覧!$AA$2,入出庫記録!$F:$F,月別在庫一覧!$A55)</f>
        <v>0</v>
      </c>
      <c r="AC55" s="48">
        <f t="shared" si="5"/>
        <v>0</v>
      </c>
      <c r="AD55" s="51">
        <f>SUMIFS(入出庫記録!$H:$H,入出庫記録!$B:$B,月別在庫一覧!$C$1,入出庫記録!$C:$C,月別在庫一覧!$AD$2,入出庫記録!$F:$F,月別在庫一覧!$A55)</f>
        <v>0</v>
      </c>
      <c r="AE55" s="52">
        <f>SUMIFS(入出庫記録!$I:$I,入出庫記録!$B:$B,月別在庫一覧!$C$1,入出庫記録!$C:$C,月別在庫一覧!$AD$2,入出庫記録!$F:$F,月別在庫一覧!$A55)</f>
        <v>0</v>
      </c>
      <c r="AF55" s="48">
        <f t="shared" si="6"/>
        <v>0</v>
      </c>
      <c r="AG55" s="51">
        <f>SUMIFS(入出庫記録!$H:$H,入出庫記録!$B:$B,月別在庫一覧!$C$1,入出庫記録!$C:$C,月別在庫一覧!$AG$2,入出庫記録!$F:$F,月別在庫一覧!$A55)</f>
        <v>0</v>
      </c>
      <c r="AH55" s="52">
        <f>SUMIFS(入出庫記録!$I:$I,入出庫記録!$B:$B,月別在庫一覧!$C$1,入出庫記録!$C:$C,月別在庫一覧!$AG$2,入出庫記録!$F:$F,月別在庫一覧!$A55)</f>
        <v>0</v>
      </c>
      <c r="AI55" s="48">
        <f t="shared" si="7"/>
        <v>0</v>
      </c>
      <c r="AJ55" s="51">
        <f>SUMIFS(入出庫記録!$H:$H,入出庫記録!$B:$B,月別在庫一覧!$C$1,入出庫記録!$C:$C,月別在庫一覧!$AJ$2,入出庫記録!$F:$F,月別在庫一覧!$A55)</f>
        <v>0</v>
      </c>
      <c r="AK55" s="52">
        <f>SUMIFS(入出庫記録!$I:$I,入出庫記録!$B:$B,月別在庫一覧!$C$1,入出庫記録!$C:$C,月別在庫一覧!$AJ$2,入出庫記録!$F:$F,月別在庫一覧!$A55)</f>
        <v>0</v>
      </c>
      <c r="AL55" s="48">
        <f t="shared" si="8"/>
        <v>0</v>
      </c>
    </row>
    <row r="56" spans="1:38" ht="18.75" customHeight="1">
      <c r="A56" s="102" t="str">
        <f>IF(設定!B57="","",設定!B57)</f>
        <v>153</v>
      </c>
      <c r="B56" s="103" t="str">
        <f>IF(設定!C57="","",設定!C57)</f>
        <v/>
      </c>
      <c r="C56" s="43">
        <f>SUMIFS(入出庫記録!$H:$H,入出庫記録!$B:$B,月別在庫一覧!$C$1,入出庫記録!$C:$C,月別在庫一覧!$C$2,入出庫記録!$F:$F,月別在庫一覧!$A56)</f>
        <v>0</v>
      </c>
      <c r="D56" s="46">
        <f>SUMIFS(入出庫記録!$I:$I,入出庫記録!$B:$B,月別在庫一覧!$C$1,入出庫記録!$C:$C,月別在庫一覧!$C$2,入出庫記録!$F:$F,月別在庫一覧!$A56)</f>
        <v>0</v>
      </c>
      <c r="E56" s="48">
        <f t="shared" si="9"/>
        <v>0</v>
      </c>
      <c r="F56" s="51">
        <f>SUMIFS(入出庫記録!$H:$H,入出庫記録!$B:$B,月別在庫一覧!$C$1,入出庫記録!$C:$C,月別在庫一覧!$F$2,入出庫記録!$F:$F,月別在庫一覧!$A56)</f>
        <v>0</v>
      </c>
      <c r="G56" s="52">
        <f>SUMIFS(入出庫記録!$I:$I,入出庫記録!$B:$B,月別在庫一覧!$C$1,入出庫記録!$C:$C,月別在庫一覧!$F$2,入出庫記録!$F:$F,月別在庫一覧!$A56)</f>
        <v>0</v>
      </c>
      <c r="H56" s="48">
        <f t="shared" si="10"/>
        <v>0</v>
      </c>
      <c r="I56" s="51">
        <f>SUMIFS(入出庫記録!$H:$H,入出庫記録!$B:$B,月別在庫一覧!$C$1,入出庫記録!$C:$C,月別在庫一覧!$I$2,入出庫記録!$F:$F,月別在庫一覧!$A56)</f>
        <v>0</v>
      </c>
      <c r="J56" s="52">
        <f>SUMIFS(入出庫記録!$I:$I,入出庫記録!$B:$B,月別在庫一覧!$C$1,入出庫記録!$C:$C,月別在庫一覧!$I$2,入出庫記録!$F:$F,月別在庫一覧!$A56)</f>
        <v>0</v>
      </c>
      <c r="K56" s="48">
        <f t="shared" si="11"/>
        <v>0</v>
      </c>
      <c r="L56" s="51">
        <f>SUMIFS(入出庫記録!$H:$H,入出庫記録!$B:$B,月別在庫一覧!$C$1,入出庫記録!$C:$C,月別在庫一覧!$L$2,入出庫記録!$F:$F,月別在庫一覧!$A56)</f>
        <v>0</v>
      </c>
      <c r="M56" s="52">
        <f>SUMIFS(入出庫記録!$I:$I,入出庫記録!$B:$B,月別在庫一覧!$C$1,入出庫記録!$C:$C,月別在庫一覧!$L$2,入出庫記録!$F:$F,月別在庫一覧!$A56)</f>
        <v>0</v>
      </c>
      <c r="N56" s="48">
        <f t="shared" si="0"/>
        <v>0</v>
      </c>
      <c r="O56" s="51">
        <f>SUMIFS(入出庫記録!$H:$H,入出庫記録!$B:$B,月別在庫一覧!$C$1,入出庫記録!$C:$C,月別在庫一覧!$O$2,入出庫記録!$F:$F,月別在庫一覧!$A56)</f>
        <v>0</v>
      </c>
      <c r="P56" s="52">
        <f>SUMIFS(入出庫記録!$I:$I,入出庫記録!$B:$B,月別在庫一覧!$C$1,入出庫記録!$C:$C,月別在庫一覧!$O$2,入出庫記録!$F:$F,月別在庫一覧!$A56)</f>
        <v>0</v>
      </c>
      <c r="Q56" s="48">
        <f t="shared" si="1"/>
        <v>0</v>
      </c>
      <c r="R56" s="51">
        <f>SUMIFS(入出庫記録!$H:$H,入出庫記録!$B:$B,月別在庫一覧!$C$1,入出庫記録!$C:$C,月別在庫一覧!$R$2,入出庫記録!$F:$F,月別在庫一覧!$A56)</f>
        <v>0</v>
      </c>
      <c r="S56" s="52">
        <f>SUMIFS(入出庫記録!$I:$I,入出庫記録!$B:$B,月別在庫一覧!$C$1,入出庫記録!$C:$C,月別在庫一覧!$R$2,入出庫記録!$F:$F,月別在庫一覧!$A56)</f>
        <v>0</v>
      </c>
      <c r="T56" s="48">
        <f t="shared" si="2"/>
        <v>0</v>
      </c>
      <c r="U56" s="51">
        <f>SUMIFS(入出庫記録!$H:$H,入出庫記録!$B:$B,月別在庫一覧!$C$1,入出庫記録!$C:$C,月別在庫一覧!$U$2,入出庫記録!$F:$F,月別在庫一覧!$A56)</f>
        <v>0</v>
      </c>
      <c r="V56" s="52">
        <f>SUMIFS(入出庫記録!$I:$I,入出庫記録!$B:$B,月別在庫一覧!$C$1,入出庫記録!$C:$C,月別在庫一覧!$U$2,入出庫記録!$F:$F,月別在庫一覧!$A56)</f>
        <v>0</v>
      </c>
      <c r="W56" s="48">
        <f t="shared" si="3"/>
        <v>0</v>
      </c>
      <c r="X56" s="51">
        <f>SUMIFS(入出庫記録!$H:$H,入出庫記録!$B:$B,月別在庫一覧!$C$1,入出庫記録!$C:$C,月別在庫一覧!$X$2,入出庫記録!$F:$F,月別在庫一覧!$A56)</f>
        <v>0</v>
      </c>
      <c r="Y56" s="52">
        <f>SUMIFS(入出庫記録!$I:$I,入出庫記録!$B:$B,月別在庫一覧!$C$1,入出庫記録!$C:$C,月別在庫一覧!$X$2,入出庫記録!$F:$F,月別在庫一覧!$A56)</f>
        <v>0</v>
      </c>
      <c r="Z56" s="48">
        <f t="shared" si="4"/>
        <v>0</v>
      </c>
      <c r="AA56" s="51">
        <f>SUMIFS(入出庫記録!$H:$H,入出庫記録!$B:$B,月別在庫一覧!$C$1,入出庫記録!$C:$C,月別在庫一覧!$AA$2,入出庫記録!$F:$F,月別在庫一覧!$A56)</f>
        <v>0</v>
      </c>
      <c r="AB56" s="52">
        <f>SUMIFS(入出庫記録!$I:$I,入出庫記録!$B:$B,月別在庫一覧!$C$1,入出庫記録!$C:$C,月別在庫一覧!$AA$2,入出庫記録!$F:$F,月別在庫一覧!$A56)</f>
        <v>0</v>
      </c>
      <c r="AC56" s="48">
        <f t="shared" si="5"/>
        <v>0</v>
      </c>
      <c r="AD56" s="51">
        <f>SUMIFS(入出庫記録!$H:$H,入出庫記録!$B:$B,月別在庫一覧!$C$1,入出庫記録!$C:$C,月別在庫一覧!$AD$2,入出庫記録!$F:$F,月別在庫一覧!$A56)</f>
        <v>0</v>
      </c>
      <c r="AE56" s="52">
        <f>SUMIFS(入出庫記録!$I:$I,入出庫記録!$B:$B,月別在庫一覧!$C$1,入出庫記録!$C:$C,月別在庫一覧!$AD$2,入出庫記録!$F:$F,月別在庫一覧!$A56)</f>
        <v>0</v>
      </c>
      <c r="AF56" s="48">
        <f t="shared" si="6"/>
        <v>0</v>
      </c>
      <c r="AG56" s="51">
        <f>SUMIFS(入出庫記録!$H:$H,入出庫記録!$B:$B,月別在庫一覧!$C$1,入出庫記録!$C:$C,月別在庫一覧!$AG$2,入出庫記録!$F:$F,月別在庫一覧!$A56)</f>
        <v>0</v>
      </c>
      <c r="AH56" s="52">
        <f>SUMIFS(入出庫記録!$I:$I,入出庫記録!$B:$B,月別在庫一覧!$C$1,入出庫記録!$C:$C,月別在庫一覧!$AG$2,入出庫記録!$F:$F,月別在庫一覧!$A56)</f>
        <v>0</v>
      </c>
      <c r="AI56" s="48">
        <f t="shared" si="7"/>
        <v>0</v>
      </c>
      <c r="AJ56" s="51">
        <f>SUMIFS(入出庫記録!$H:$H,入出庫記録!$B:$B,月別在庫一覧!$C$1,入出庫記録!$C:$C,月別在庫一覧!$AJ$2,入出庫記録!$F:$F,月別在庫一覧!$A56)</f>
        <v>0</v>
      </c>
      <c r="AK56" s="52">
        <f>SUMIFS(入出庫記録!$I:$I,入出庫記録!$B:$B,月別在庫一覧!$C$1,入出庫記録!$C:$C,月別在庫一覧!$AJ$2,入出庫記録!$F:$F,月別在庫一覧!$A56)</f>
        <v>0</v>
      </c>
      <c r="AL56" s="48">
        <f t="shared" si="8"/>
        <v>0</v>
      </c>
    </row>
    <row r="57" spans="1:38" ht="18.75" customHeight="1">
      <c r="A57" s="102" t="str">
        <f>IF(設定!B58="","",設定!B58)</f>
        <v>154</v>
      </c>
      <c r="B57" s="103" t="str">
        <f>IF(設定!C58="","",設定!C58)</f>
        <v/>
      </c>
      <c r="C57" s="43">
        <f>SUMIFS(入出庫記録!$H:$H,入出庫記録!$B:$B,月別在庫一覧!$C$1,入出庫記録!$C:$C,月別在庫一覧!$C$2,入出庫記録!$F:$F,月別在庫一覧!$A57)</f>
        <v>0</v>
      </c>
      <c r="D57" s="46">
        <f>SUMIFS(入出庫記録!$I:$I,入出庫記録!$B:$B,月別在庫一覧!$C$1,入出庫記録!$C:$C,月別在庫一覧!$C$2,入出庫記録!$F:$F,月別在庫一覧!$A57)</f>
        <v>0</v>
      </c>
      <c r="E57" s="48">
        <f t="shared" si="9"/>
        <v>0</v>
      </c>
      <c r="F57" s="51">
        <f>SUMIFS(入出庫記録!$H:$H,入出庫記録!$B:$B,月別在庫一覧!$C$1,入出庫記録!$C:$C,月別在庫一覧!$F$2,入出庫記録!$F:$F,月別在庫一覧!$A57)</f>
        <v>0</v>
      </c>
      <c r="G57" s="52">
        <f>SUMIFS(入出庫記録!$I:$I,入出庫記録!$B:$B,月別在庫一覧!$C$1,入出庫記録!$C:$C,月別在庫一覧!$F$2,入出庫記録!$F:$F,月別在庫一覧!$A57)</f>
        <v>0</v>
      </c>
      <c r="H57" s="48">
        <f t="shared" si="10"/>
        <v>0</v>
      </c>
      <c r="I57" s="51">
        <f>SUMIFS(入出庫記録!$H:$H,入出庫記録!$B:$B,月別在庫一覧!$C$1,入出庫記録!$C:$C,月別在庫一覧!$I$2,入出庫記録!$F:$F,月別在庫一覧!$A57)</f>
        <v>0</v>
      </c>
      <c r="J57" s="52">
        <f>SUMIFS(入出庫記録!$I:$I,入出庫記録!$B:$B,月別在庫一覧!$C$1,入出庫記録!$C:$C,月別在庫一覧!$I$2,入出庫記録!$F:$F,月別在庫一覧!$A57)</f>
        <v>0</v>
      </c>
      <c r="K57" s="48">
        <f t="shared" si="11"/>
        <v>0</v>
      </c>
      <c r="L57" s="51">
        <f>SUMIFS(入出庫記録!$H:$H,入出庫記録!$B:$B,月別在庫一覧!$C$1,入出庫記録!$C:$C,月別在庫一覧!$L$2,入出庫記録!$F:$F,月別在庫一覧!$A57)</f>
        <v>0</v>
      </c>
      <c r="M57" s="52">
        <f>SUMIFS(入出庫記録!$I:$I,入出庫記録!$B:$B,月別在庫一覧!$C$1,入出庫記録!$C:$C,月別在庫一覧!$L$2,入出庫記録!$F:$F,月別在庫一覧!$A57)</f>
        <v>0</v>
      </c>
      <c r="N57" s="48">
        <f t="shared" si="0"/>
        <v>0</v>
      </c>
      <c r="O57" s="51">
        <f>SUMIFS(入出庫記録!$H:$H,入出庫記録!$B:$B,月別在庫一覧!$C$1,入出庫記録!$C:$C,月別在庫一覧!$O$2,入出庫記録!$F:$F,月別在庫一覧!$A57)</f>
        <v>0</v>
      </c>
      <c r="P57" s="52">
        <f>SUMIFS(入出庫記録!$I:$I,入出庫記録!$B:$B,月別在庫一覧!$C$1,入出庫記録!$C:$C,月別在庫一覧!$O$2,入出庫記録!$F:$F,月別在庫一覧!$A57)</f>
        <v>0</v>
      </c>
      <c r="Q57" s="48">
        <f t="shared" si="1"/>
        <v>0</v>
      </c>
      <c r="R57" s="51">
        <f>SUMIFS(入出庫記録!$H:$H,入出庫記録!$B:$B,月別在庫一覧!$C$1,入出庫記録!$C:$C,月別在庫一覧!$R$2,入出庫記録!$F:$F,月別在庫一覧!$A57)</f>
        <v>0</v>
      </c>
      <c r="S57" s="52">
        <f>SUMIFS(入出庫記録!$I:$I,入出庫記録!$B:$B,月別在庫一覧!$C$1,入出庫記録!$C:$C,月別在庫一覧!$R$2,入出庫記録!$F:$F,月別在庫一覧!$A57)</f>
        <v>0</v>
      </c>
      <c r="T57" s="48">
        <f t="shared" si="2"/>
        <v>0</v>
      </c>
      <c r="U57" s="51">
        <f>SUMIFS(入出庫記録!$H:$H,入出庫記録!$B:$B,月別在庫一覧!$C$1,入出庫記録!$C:$C,月別在庫一覧!$U$2,入出庫記録!$F:$F,月別在庫一覧!$A57)</f>
        <v>0</v>
      </c>
      <c r="V57" s="52">
        <f>SUMIFS(入出庫記録!$I:$I,入出庫記録!$B:$B,月別在庫一覧!$C$1,入出庫記録!$C:$C,月別在庫一覧!$U$2,入出庫記録!$F:$F,月別在庫一覧!$A57)</f>
        <v>0</v>
      </c>
      <c r="W57" s="48">
        <f t="shared" si="3"/>
        <v>0</v>
      </c>
      <c r="X57" s="51">
        <f>SUMIFS(入出庫記録!$H:$H,入出庫記録!$B:$B,月別在庫一覧!$C$1,入出庫記録!$C:$C,月別在庫一覧!$X$2,入出庫記録!$F:$F,月別在庫一覧!$A57)</f>
        <v>0</v>
      </c>
      <c r="Y57" s="52">
        <f>SUMIFS(入出庫記録!$I:$I,入出庫記録!$B:$B,月別在庫一覧!$C$1,入出庫記録!$C:$C,月別在庫一覧!$X$2,入出庫記録!$F:$F,月別在庫一覧!$A57)</f>
        <v>0</v>
      </c>
      <c r="Z57" s="48">
        <f t="shared" si="4"/>
        <v>0</v>
      </c>
      <c r="AA57" s="51">
        <f>SUMIFS(入出庫記録!$H:$H,入出庫記録!$B:$B,月別在庫一覧!$C$1,入出庫記録!$C:$C,月別在庫一覧!$AA$2,入出庫記録!$F:$F,月別在庫一覧!$A57)</f>
        <v>0</v>
      </c>
      <c r="AB57" s="52">
        <f>SUMIFS(入出庫記録!$I:$I,入出庫記録!$B:$B,月別在庫一覧!$C$1,入出庫記録!$C:$C,月別在庫一覧!$AA$2,入出庫記録!$F:$F,月別在庫一覧!$A57)</f>
        <v>0</v>
      </c>
      <c r="AC57" s="48">
        <f t="shared" si="5"/>
        <v>0</v>
      </c>
      <c r="AD57" s="51">
        <f>SUMIFS(入出庫記録!$H:$H,入出庫記録!$B:$B,月別在庫一覧!$C$1,入出庫記録!$C:$C,月別在庫一覧!$AD$2,入出庫記録!$F:$F,月別在庫一覧!$A57)</f>
        <v>0</v>
      </c>
      <c r="AE57" s="52">
        <f>SUMIFS(入出庫記録!$I:$I,入出庫記録!$B:$B,月別在庫一覧!$C$1,入出庫記録!$C:$C,月別在庫一覧!$AD$2,入出庫記録!$F:$F,月別在庫一覧!$A57)</f>
        <v>0</v>
      </c>
      <c r="AF57" s="48">
        <f t="shared" si="6"/>
        <v>0</v>
      </c>
      <c r="AG57" s="51">
        <f>SUMIFS(入出庫記録!$H:$H,入出庫記録!$B:$B,月別在庫一覧!$C$1,入出庫記録!$C:$C,月別在庫一覧!$AG$2,入出庫記録!$F:$F,月別在庫一覧!$A57)</f>
        <v>0</v>
      </c>
      <c r="AH57" s="52">
        <f>SUMIFS(入出庫記録!$I:$I,入出庫記録!$B:$B,月別在庫一覧!$C$1,入出庫記録!$C:$C,月別在庫一覧!$AG$2,入出庫記録!$F:$F,月別在庫一覧!$A57)</f>
        <v>0</v>
      </c>
      <c r="AI57" s="48">
        <f t="shared" si="7"/>
        <v>0</v>
      </c>
      <c r="AJ57" s="51">
        <f>SUMIFS(入出庫記録!$H:$H,入出庫記録!$B:$B,月別在庫一覧!$C$1,入出庫記録!$C:$C,月別在庫一覧!$AJ$2,入出庫記録!$F:$F,月別在庫一覧!$A57)</f>
        <v>0</v>
      </c>
      <c r="AK57" s="52">
        <f>SUMIFS(入出庫記録!$I:$I,入出庫記録!$B:$B,月別在庫一覧!$C$1,入出庫記録!$C:$C,月別在庫一覧!$AJ$2,入出庫記録!$F:$F,月別在庫一覧!$A57)</f>
        <v>0</v>
      </c>
      <c r="AL57" s="48">
        <f t="shared" si="8"/>
        <v>0</v>
      </c>
    </row>
    <row r="58" spans="1:38" ht="18.75" customHeight="1">
      <c r="A58" s="102" t="str">
        <f>IF(設定!B59="","",設定!B59)</f>
        <v>155</v>
      </c>
      <c r="B58" s="103" t="str">
        <f>IF(設定!C59="","",設定!C59)</f>
        <v/>
      </c>
      <c r="C58" s="43">
        <f>SUMIFS(入出庫記録!$H:$H,入出庫記録!$B:$B,月別在庫一覧!$C$1,入出庫記録!$C:$C,月別在庫一覧!$C$2,入出庫記録!$F:$F,月別在庫一覧!$A58)</f>
        <v>0</v>
      </c>
      <c r="D58" s="46">
        <f>SUMIFS(入出庫記録!$I:$I,入出庫記録!$B:$B,月別在庫一覧!$C$1,入出庫記録!$C:$C,月別在庫一覧!$C$2,入出庫記録!$F:$F,月別在庫一覧!$A58)</f>
        <v>0</v>
      </c>
      <c r="E58" s="48">
        <f t="shared" si="9"/>
        <v>0</v>
      </c>
      <c r="F58" s="51">
        <f>SUMIFS(入出庫記録!$H:$H,入出庫記録!$B:$B,月別在庫一覧!$C$1,入出庫記録!$C:$C,月別在庫一覧!$F$2,入出庫記録!$F:$F,月別在庫一覧!$A58)</f>
        <v>0</v>
      </c>
      <c r="G58" s="52">
        <f>SUMIFS(入出庫記録!$I:$I,入出庫記録!$B:$B,月別在庫一覧!$C$1,入出庫記録!$C:$C,月別在庫一覧!$F$2,入出庫記録!$F:$F,月別在庫一覧!$A58)</f>
        <v>0</v>
      </c>
      <c r="H58" s="48">
        <f t="shared" si="10"/>
        <v>0</v>
      </c>
      <c r="I58" s="51">
        <f>SUMIFS(入出庫記録!$H:$H,入出庫記録!$B:$B,月別在庫一覧!$C$1,入出庫記録!$C:$C,月別在庫一覧!$I$2,入出庫記録!$F:$F,月別在庫一覧!$A58)</f>
        <v>0</v>
      </c>
      <c r="J58" s="52">
        <f>SUMIFS(入出庫記録!$I:$I,入出庫記録!$B:$B,月別在庫一覧!$C$1,入出庫記録!$C:$C,月別在庫一覧!$I$2,入出庫記録!$F:$F,月別在庫一覧!$A58)</f>
        <v>0</v>
      </c>
      <c r="K58" s="48">
        <f t="shared" si="11"/>
        <v>0</v>
      </c>
      <c r="L58" s="51">
        <f>SUMIFS(入出庫記録!$H:$H,入出庫記録!$B:$B,月別在庫一覧!$C$1,入出庫記録!$C:$C,月別在庫一覧!$L$2,入出庫記録!$F:$F,月別在庫一覧!$A58)</f>
        <v>0</v>
      </c>
      <c r="M58" s="52">
        <f>SUMIFS(入出庫記録!$I:$I,入出庫記録!$B:$B,月別在庫一覧!$C$1,入出庫記録!$C:$C,月別在庫一覧!$L$2,入出庫記録!$F:$F,月別在庫一覧!$A58)</f>
        <v>0</v>
      </c>
      <c r="N58" s="48">
        <f t="shared" si="0"/>
        <v>0</v>
      </c>
      <c r="O58" s="51">
        <f>SUMIFS(入出庫記録!$H:$H,入出庫記録!$B:$B,月別在庫一覧!$C$1,入出庫記録!$C:$C,月別在庫一覧!$O$2,入出庫記録!$F:$F,月別在庫一覧!$A58)</f>
        <v>0</v>
      </c>
      <c r="P58" s="52">
        <f>SUMIFS(入出庫記録!$I:$I,入出庫記録!$B:$B,月別在庫一覧!$C$1,入出庫記録!$C:$C,月別在庫一覧!$O$2,入出庫記録!$F:$F,月別在庫一覧!$A58)</f>
        <v>0</v>
      </c>
      <c r="Q58" s="48">
        <f t="shared" si="1"/>
        <v>0</v>
      </c>
      <c r="R58" s="51">
        <f>SUMIFS(入出庫記録!$H:$H,入出庫記録!$B:$B,月別在庫一覧!$C$1,入出庫記録!$C:$C,月別在庫一覧!$R$2,入出庫記録!$F:$F,月別在庫一覧!$A58)</f>
        <v>0</v>
      </c>
      <c r="S58" s="52">
        <f>SUMIFS(入出庫記録!$I:$I,入出庫記録!$B:$B,月別在庫一覧!$C$1,入出庫記録!$C:$C,月別在庫一覧!$R$2,入出庫記録!$F:$F,月別在庫一覧!$A58)</f>
        <v>0</v>
      </c>
      <c r="T58" s="48">
        <f t="shared" si="2"/>
        <v>0</v>
      </c>
      <c r="U58" s="51">
        <f>SUMIFS(入出庫記録!$H:$H,入出庫記録!$B:$B,月別在庫一覧!$C$1,入出庫記録!$C:$C,月別在庫一覧!$U$2,入出庫記録!$F:$F,月別在庫一覧!$A58)</f>
        <v>0</v>
      </c>
      <c r="V58" s="52">
        <f>SUMIFS(入出庫記録!$I:$I,入出庫記録!$B:$B,月別在庫一覧!$C$1,入出庫記録!$C:$C,月別在庫一覧!$U$2,入出庫記録!$F:$F,月別在庫一覧!$A58)</f>
        <v>0</v>
      </c>
      <c r="W58" s="48">
        <f t="shared" si="3"/>
        <v>0</v>
      </c>
      <c r="X58" s="51">
        <f>SUMIFS(入出庫記録!$H:$H,入出庫記録!$B:$B,月別在庫一覧!$C$1,入出庫記録!$C:$C,月別在庫一覧!$X$2,入出庫記録!$F:$F,月別在庫一覧!$A58)</f>
        <v>0</v>
      </c>
      <c r="Y58" s="52">
        <f>SUMIFS(入出庫記録!$I:$I,入出庫記録!$B:$B,月別在庫一覧!$C$1,入出庫記録!$C:$C,月別在庫一覧!$X$2,入出庫記録!$F:$F,月別在庫一覧!$A58)</f>
        <v>0</v>
      </c>
      <c r="Z58" s="48">
        <f t="shared" si="4"/>
        <v>0</v>
      </c>
      <c r="AA58" s="51">
        <f>SUMIFS(入出庫記録!$H:$H,入出庫記録!$B:$B,月別在庫一覧!$C$1,入出庫記録!$C:$C,月別在庫一覧!$AA$2,入出庫記録!$F:$F,月別在庫一覧!$A58)</f>
        <v>0</v>
      </c>
      <c r="AB58" s="52">
        <f>SUMIFS(入出庫記録!$I:$I,入出庫記録!$B:$B,月別在庫一覧!$C$1,入出庫記録!$C:$C,月別在庫一覧!$AA$2,入出庫記録!$F:$F,月別在庫一覧!$A58)</f>
        <v>0</v>
      </c>
      <c r="AC58" s="48">
        <f t="shared" si="5"/>
        <v>0</v>
      </c>
      <c r="AD58" s="51">
        <f>SUMIFS(入出庫記録!$H:$H,入出庫記録!$B:$B,月別在庫一覧!$C$1,入出庫記録!$C:$C,月別在庫一覧!$AD$2,入出庫記録!$F:$F,月別在庫一覧!$A58)</f>
        <v>0</v>
      </c>
      <c r="AE58" s="52">
        <f>SUMIFS(入出庫記録!$I:$I,入出庫記録!$B:$B,月別在庫一覧!$C$1,入出庫記録!$C:$C,月別在庫一覧!$AD$2,入出庫記録!$F:$F,月別在庫一覧!$A58)</f>
        <v>0</v>
      </c>
      <c r="AF58" s="48">
        <f t="shared" si="6"/>
        <v>0</v>
      </c>
      <c r="AG58" s="51">
        <f>SUMIFS(入出庫記録!$H:$H,入出庫記録!$B:$B,月別在庫一覧!$C$1,入出庫記録!$C:$C,月別在庫一覧!$AG$2,入出庫記録!$F:$F,月別在庫一覧!$A58)</f>
        <v>0</v>
      </c>
      <c r="AH58" s="52">
        <f>SUMIFS(入出庫記録!$I:$I,入出庫記録!$B:$B,月別在庫一覧!$C$1,入出庫記録!$C:$C,月別在庫一覧!$AG$2,入出庫記録!$F:$F,月別在庫一覧!$A58)</f>
        <v>0</v>
      </c>
      <c r="AI58" s="48">
        <f t="shared" si="7"/>
        <v>0</v>
      </c>
      <c r="AJ58" s="51">
        <f>SUMIFS(入出庫記録!$H:$H,入出庫記録!$B:$B,月別在庫一覧!$C$1,入出庫記録!$C:$C,月別在庫一覧!$AJ$2,入出庫記録!$F:$F,月別在庫一覧!$A58)</f>
        <v>0</v>
      </c>
      <c r="AK58" s="52">
        <f>SUMIFS(入出庫記録!$I:$I,入出庫記録!$B:$B,月別在庫一覧!$C$1,入出庫記録!$C:$C,月別在庫一覧!$AJ$2,入出庫記録!$F:$F,月別在庫一覧!$A58)</f>
        <v>0</v>
      </c>
      <c r="AL58" s="48">
        <f t="shared" si="8"/>
        <v>0</v>
      </c>
    </row>
    <row r="59" spans="1:38" ht="18.75" customHeight="1">
      <c r="A59" s="102" t="str">
        <f>IF(設定!B60="","",設定!B60)</f>
        <v>156</v>
      </c>
      <c r="B59" s="103" t="str">
        <f>IF(設定!C60="","",設定!C60)</f>
        <v/>
      </c>
      <c r="C59" s="43">
        <f>SUMIFS(入出庫記録!$H:$H,入出庫記録!$B:$B,月別在庫一覧!$C$1,入出庫記録!$C:$C,月別在庫一覧!$C$2,入出庫記録!$F:$F,月別在庫一覧!$A59)</f>
        <v>0</v>
      </c>
      <c r="D59" s="46">
        <f>SUMIFS(入出庫記録!$I:$I,入出庫記録!$B:$B,月別在庫一覧!$C$1,入出庫記録!$C:$C,月別在庫一覧!$C$2,入出庫記録!$F:$F,月別在庫一覧!$A59)</f>
        <v>0</v>
      </c>
      <c r="E59" s="48">
        <f t="shared" si="9"/>
        <v>0</v>
      </c>
      <c r="F59" s="51">
        <f>SUMIFS(入出庫記録!$H:$H,入出庫記録!$B:$B,月別在庫一覧!$C$1,入出庫記録!$C:$C,月別在庫一覧!$F$2,入出庫記録!$F:$F,月別在庫一覧!$A59)</f>
        <v>0</v>
      </c>
      <c r="G59" s="52">
        <f>SUMIFS(入出庫記録!$I:$I,入出庫記録!$B:$B,月別在庫一覧!$C$1,入出庫記録!$C:$C,月別在庫一覧!$F$2,入出庫記録!$F:$F,月別在庫一覧!$A59)</f>
        <v>0</v>
      </c>
      <c r="H59" s="48">
        <f t="shared" si="10"/>
        <v>0</v>
      </c>
      <c r="I59" s="51">
        <f>SUMIFS(入出庫記録!$H:$H,入出庫記録!$B:$B,月別在庫一覧!$C$1,入出庫記録!$C:$C,月別在庫一覧!$I$2,入出庫記録!$F:$F,月別在庫一覧!$A59)</f>
        <v>0</v>
      </c>
      <c r="J59" s="52">
        <f>SUMIFS(入出庫記録!$I:$I,入出庫記録!$B:$B,月別在庫一覧!$C$1,入出庫記録!$C:$C,月別在庫一覧!$I$2,入出庫記録!$F:$F,月別在庫一覧!$A59)</f>
        <v>0</v>
      </c>
      <c r="K59" s="48">
        <f t="shared" si="11"/>
        <v>0</v>
      </c>
      <c r="L59" s="51">
        <f>SUMIFS(入出庫記録!$H:$H,入出庫記録!$B:$B,月別在庫一覧!$C$1,入出庫記録!$C:$C,月別在庫一覧!$L$2,入出庫記録!$F:$F,月別在庫一覧!$A59)</f>
        <v>0</v>
      </c>
      <c r="M59" s="52">
        <f>SUMIFS(入出庫記録!$I:$I,入出庫記録!$B:$B,月別在庫一覧!$C$1,入出庫記録!$C:$C,月別在庫一覧!$L$2,入出庫記録!$F:$F,月別在庫一覧!$A59)</f>
        <v>0</v>
      </c>
      <c r="N59" s="48">
        <f t="shared" si="0"/>
        <v>0</v>
      </c>
      <c r="O59" s="51">
        <f>SUMIFS(入出庫記録!$H:$H,入出庫記録!$B:$B,月別在庫一覧!$C$1,入出庫記録!$C:$C,月別在庫一覧!$O$2,入出庫記録!$F:$F,月別在庫一覧!$A59)</f>
        <v>0</v>
      </c>
      <c r="P59" s="52">
        <f>SUMIFS(入出庫記録!$I:$I,入出庫記録!$B:$B,月別在庫一覧!$C$1,入出庫記録!$C:$C,月別在庫一覧!$O$2,入出庫記録!$F:$F,月別在庫一覧!$A59)</f>
        <v>0</v>
      </c>
      <c r="Q59" s="48">
        <f t="shared" si="1"/>
        <v>0</v>
      </c>
      <c r="R59" s="51">
        <f>SUMIFS(入出庫記録!$H:$H,入出庫記録!$B:$B,月別在庫一覧!$C$1,入出庫記録!$C:$C,月別在庫一覧!$R$2,入出庫記録!$F:$F,月別在庫一覧!$A59)</f>
        <v>0</v>
      </c>
      <c r="S59" s="52">
        <f>SUMIFS(入出庫記録!$I:$I,入出庫記録!$B:$B,月別在庫一覧!$C$1,入出庫記録!$C:$C,月別在庫一覧!$R$2,入出庫記録!$F:$F,月別在庫一覧!$A59)</f>
        <v>0</v>
      </c>
      <c r="T59" s="48">
        <f t="shared" si="2"/>
        <v>0</v>
      </c>
      <c r="U59" s="51">
        <f>SUMIFS(入出庫記録!$H:$H,入出庫記録!$B:$B,月別在庫一覧!$C$1,入出庫記録!$C:$C,月別在庫一覧!$U$2,入出庫記録!$F:$F,月別在庫一覧!$A59)</f>
        <v>0</v>
      </c>
      <c r="V59" s="52">
        <f>SUMIFS(入出庫記録!$I:$I,入出庫記録!$B:$B,月別在庫一覧!$C$1,入出庫記録!$C:$C,月別在庫一覧!$U$2,入出庫記録!$F:$F,月別在庫一覧!$A59)</f>
        <v>0</v>
      </c>
      <c r="W59" s="48">
        <f t="shared" si="3"/>
        <v>0</v>
      </c>
      <c r="X59" s="51">
        <f>SUMIFS(入出庫記録!$H:$H,入出庫記録!$B:$B,月別在庫一覧!$C$1,入出庫記録!$C:$C,月別在庫一覧!$X$2,入出庫記録!$F:$F,月別在庫一覧!$A59)</f>
        <v>0</v>
      </c>
      <c r="Y59" s="52">
        <f>SUMIFS(入出庫記録!$I:$I,入出庫記録!$B:$B,月別在庫一覧!$C$1,入出庫記録!$C:$C,月別在庫一覧!$X$2,入出庫記録!$F:$F,月別在庫一覧!$A59)</f>
        <v>0</v>
      </c>
      <c r="Z59" s="48">
        <f t="shared" si="4"/>
        <v>0</v>
      </c>
      <c r="AA59" s="51">
        <f>SUMIFS(入出庫記録!$H:$H,入出庫記録!$B:$B,月別在庫一覧!$C$1,入出庫記録!$C:$C,月別在庫一覧!$AA$2,入出庫記録!$F:$F,月別在庫一覧!$A59)</f>
        <v>0</v>
      </c>
      <c r="AB59" s="52">
        <f>SUMIFS(入出庫記録!$I:$I,入出庫記録!$B:$B,月別在庫一覧!$C$1,入出庫記録!$C:$C,月別在庫一覧!$AA$2,入出庫記録!$F:$F,月別在庫一覧!$A59)</f>
        <v>0</v>
      </c>
      <c r="AC59" s="48">
        <f t="shared" si="5"/>
        <v>0</v>
      </c>
      <c r="AD59" s="51">
        <f>SUMIFS(入出庫記録!$H:$H,入出庫記録!$B:$B,月別在庫一覧!$C$1,入出庫記録!$C:$C,月別在庫一覧!$AD$2,入出庫記録!$F:$F,月別在庫一覧!$A59)</f>
        <v>0</v>
      </c>
      <c r="AE59" s="52">
        <f>SUMIFS(入出庫記録!$I:$I,入出庫記録!$B:$B,月別在庫一覧!$C$1,入出庫記録!$C:$C,月別在庫一覧!$AD$2,入出庫記録!$F:$F,月別在庫一覧!$A59)</f>
        <v>0</v>
      </c>
      <c r="AF59" s="48">
        <f t="shared" si="6"/>
        <v>0</v>
      </c>
      <c r="AG59" s="51">
        <f>SUMIFS(入出庫記録!$H:$H,入出庫記録!$B:$B,月別在庫一覧!$C$1,入出庫記録!$C:$C,月別在庫一覧!$AG$2,入出庫記録!$F:$F,月別在庫一覧!$A59)</f>
        <v>0</v>
      </c>
      <c r="AH59" s="52">
        <f>SUMIFS(入出庫記録!$I:$I,入出庫記録!$B:$B,月別在庫一覧!$C$1,入出庫記録!$C:$C,月別在庫一覧!$AG$2,入出庫記録!$F:$F,月別在庫一覧!$A59)</f>
        <v>0</v>
      </c>
      <c r="AI59" s="48">
        <f t="shared" si="7"/>
        <v>0</v>
      </c>
      <c r="AJ59" s="51">
        <f>SUMIFS(入出庫記録!$H:$H,入出庫記録!$B:$B,月別在庫一覧!$C$1,入出庫記録!$C:$C,月別在庫一覧!$AJ$2,入出庫記録!$F:$F,月別在庫一覧!$A59)</f>
        <v>0</v>
      </c>
      <c r="AK59" s="52">
        <f>SUMIFS(入出庫記録!$I:$I,入出庫記録!$B:$B,月別在庫一覧!$C$1,入出庫記録!$C:$C,月別在庫一覧!$AJ$2,入出庫記録!$F:$F,月別在庫一覧!$A59)</f>
        <v>0</v>
      </c>
      <c r="AL59" s="48">
        <f t="shared" si="8"/>
        <v>0</v>
      </c>
    </row>
    <row r="60" spans="1:38" ht="18.75" customHeight="1">
      <c r="A60" s="102" t="str">
        <f>IF(設定!B61="","",設定!B61)</f>
        <v>157</v>
      </c>
      <c r="B60" s="103" t="str">
        <f>IF(設定!C61="","",設定!C61)</f>
        <v/>
      </c>
      <c r="C60" s="43">
        <f>SUMIFS(入出庫記録!$H:$H,入出庫記録!$B:$B,月別在庫一覧!$C$1,入出庫記録!$C:$C,月別在庫一覧!$C$2,入出庫記録!$F:$F,月別在庫一覧!$A60)</f>
        <v>0</v>
      </c>
      <c r="D60" s="46">
        <f>SUMIFS(入出庫記録!$I:$I,入出庫記録!$B:$B,月別在庫一覧!$C$1,入出庫記録!$C:$C,月別在庫一覧!$C$2,入出庫記録!$F:$F,月別在庫一覧!$A60)</f>
        <v>0</v>
      </c>
      <c r="E60" s="48">
        <f t="shared" si="9"/>
        <v>0</v>
      </c>
      <c r="F60" s="51">
        <f>SUMIFS(入出庫記録!$H:$H,入出庫記録!$B:$B,月別在庫一覧!$C$1,入出庫記録!$C:$C,月別在庫一覧!$F$2,入出庫記録!$F:$F,月別在庫一覧!$A60)</f>
        <v>0</v>
      </c>
      <c r="G60" s="52">
        <f>SUMIFS(入出庫記録!$I:$I,入出庫記録!$B:$B,月別在庫一覧!$C$1,入出庫記録!$C:$C,月別在庫一覧!$F$2,入出庫記録!$F:$F,月別在庫一覧!$A60)</f>
        <v>0</v>
      </c>
      <c r="H60" s="48">
        <f t="shared" si="10"/>
        <v>0</v>
      </c>
      <c r="I60" s="51">
        <f>SUMIFS(入出庫記録!$H:$H,入出庫記録!$B:$B,月別在庫一覧!$C$1,入出庫記録!$C:$C,月別在庫一覧!$I$2,入出庫記録!$F:$F,月別在庫一覧!$A60)</f>
        <v>0</v>
      </c>
      <c r="J60" s="52">
        <f>SUMIFS(入出庫記録!$I:$I,入出庫記録!$B:$B,月別在庫一覧!$C$1,入出庫記録!$C:$C,月別在庫一覧!$I$2,入出庫記録!$F:$F,月別在庫一覧!$A60)</f>
        <v>0</v>
      </c>
      <c r="K60" s="48">
        <f t="shared" si="11"/>
        <v>0</v>
      </c>
      <c r="L60" s="51">
        <f>SUMIFS(入出庫記録!$H:$H,入出庫記録!$B:$B,月別在庫一覧!$C$1,入出庫記録!$C:$C,月別在庫一覧!$L$2,入出庫記録!$F:$F,月別在庫一覧!$A60)</f>
        <v>0</v>
      </c>
      <c r="M60" s="52">
        <f>SUMIFS(入出庫記録!$I:$I,入出庫記録!$B:$B,月別在庫一覧!$C$1,入出庫記録!$C:$C,月別在庫一覧!$L$2,入出庫記録!$F:$F,月別在庫一覧!$A60)</f>
        <v>0</v>
      </c>
      <c r="N60" s="48">
        <f t="shared" si="0"/>
        <v>0</v>
      </c>
      <c r="O60" s="51">
        <f>SUMIFS(入出庫記録!$H:$H,入出庫記録!$B:$B,月別在庫一覧!$C$1,入出庫記録!$C:$C,月別在庫一覧!$O$2,入出庫記録!$F:$F,月別在庫一覧!$A60)</f>
        <v>0</v>
      </c>
      <c r="P60" s="52">
        <f>SUMIFS(入出庫記録!$I:$I,入出庫記録!$B:$B,月別在庫一覧!$C$1,入出庫記録!$C:$C,月別在庫一覧!$O$2,入出庫記録!$F:$F,月別在庫一覧!$A60)</f>
        <v>0</v>
      </c>
      <c r="Q60" s="48">
        <f t="shared" si="1"/>
        <v>0</v>
      </c>
      <c r="R60" s="51">
        <f>SUMIFS(入出庫記録!$H:$H,入出庫記録!$B:$B,月別在庫一覧!$C$1,入出庫記録!$C:$C,月別在庫一覧!$R$2,入出庫記録!$F:$F,月別在庫一覧!$A60)</f>
        <v>0</v>
      </c>
      <c r="S60" s="52">
        <f>SUMIFS(入出庫記録!$I:$I,入出庫記録!$B:$B,月別在庫一覧!$C$1,入出庫記録!$C:$C,月別在庫一覧!$R$2,入出庫記録!$F:$F,月別在庫一覧!$A60)</f>
        <v>0</v>
      </c>
      <c r="T60" s="48">
        <f t="shared" si="2"/>
        <v>0</v>
      </c>
      <c r="U60" s="51">
        <f>SUMIFS(入出庫記録!$H:$H,入出庫記録!$B:$B,月別在庫一覧!$C$1,入出庫記録!$C:$C,月別在庫一覧!$U$2,入出庫記録!$F:$F,月別在庫一覧!$A60)</f>
        <v>0</v>
      </c>
      <c r="V60" s="52">
        <f>SUMIFS(入出庫記録!$I:$I,入出庫記録!$B:$B,月別在庫一覧!$C$1,入出庫記録!$C:$C,月別在庫一覧!$U$2,入出庫記録!$F:$F,月別在庫一覧!$A60)</f>
        <v>0</v>
      </c>
      <c r="W60" s="48">
        <f t="shared" si="3"/>
        <v>0</v>
      </c>
      <c r="X60" s="51">
        <f>SUMIFS(入出庫記録!$H:$H,入出庫記録!$B:$B,月別在庫一覧!$C$1,入出庫記録!$C:$C,月別在庫一覧!$X$2,入出庫記録!$F:$F,月別在庫一覧!$A60)</f>
        <v>0</v>
      </c>
      <c r="Y60" s="52">
        <f>SUMIFS(入出庫記録!$I:$I,入出庫記録!$B:$B,月別在庫一覧!$C$1,入出庫記録!$C:$C,月別在庫一覧!$X$2,入出庫記録!$F:$F,月別在庫一覧!$A60)</f>
        <v>0</v>
      </c>
      <c r="Z60" s="48">
        <f t="shared" si="4"/>
        <v>0</v>
      </c>
      <c r="AA60" s="51">
        <f>SUMIFS(入出庫記録!$H:$H,入出庫記録!$B:$B,月別在庫一覧!$C$1,入出庫記録!$C:$C,月別在庫一覧!$AA$2,入出庫記録!$F:$F,月別在庫一覧!$A60)</f>
        <v>0</v>
      </c>
      <c r="AB60" s="52">
        <f>SUMIFS(入出庫記録!$I:$I,入出庫記録!$B:$B,月別在庫一覧!$C$1,入出庫記録!$C:$C,月別在庫一覧!$AA$2,入出庫記録!$F:$F,月別在庫一覧!$A60)</f>
        <v>0</v>
      </c>
      <c r="AC60" s="48">
        <f t="shared" si="5"/>
        <v>0</v>
      </c>
      <c r="AD60" s="51">
        <f>SUMIFS(入出庫記録!$H:$H,入出庫記録!$B:$B,月別在庫一覧!$C$1,入出庫記録!$C:$C,月別在庫一覧!$AD$2,入出庫記録!$F:$F,月別在庫一覧!$A60)</f>
        <v>0</v>
      </c>
      <c r="AE60" s="52">
        <f>SUMIFS(入出庫記録!$I:$I,入出庫記録!$B:$B,月別在庫一覧!$C$1,入出庫記録!$C:$C,月別在庫一覧!$AD$2,入出庫記録!$F:$F,月別在庫一覧!$A60)</f>
        <v>0</v>
      </c>
      <c r="AF60" s="48">
        <f t="shared" si="6"/>
        <v>0</v>
      </c>
      <c r="AG60" s="51">
        <f>SUMIFS(入出庫記録!$H:$H,入出庫記録!$B:$B,月別在庫一覧!$C$1,入出庫記録!$C:$C,月別在庫一覧!$AG$2,入出庫記録!$F:$F,月別在庫一覧!$A60)</f>
        <v>0</v>
      </c>
      <c r="AH60" s="52">
        <f>SUMIFS(入出庫記録!$I:$I,入出庫記録!$B:$B,月別在庫一覧!$C$1,入出庫記録!$C:$C,月別在庫一覧!$AG$2,入出庫記録!$F:$F,月別在庫一覧!$A60)</f>
        <v>0</v>
      </c>
      <c r="AI60" s="48">
        <f t="shared" si="7"/>
        <v>0</v>
      </c>
      <c r="AJ60" s="51">
        <f>SUMIFS(入出庫記録!$H:$H,入出庫記録!$B:$B,月別在庫一覧!$C$1,入出庫記録!$C:$C,月別在庫一覧!$AJ$2,入出庫記録!$F:$F,月別在庫一覧!$A60)</f>
        <v>0</v>
      </c>
      <c r="AK60" s="52">
        <f>SUMIFS(入出庫記録!$I:$I,入出庫記録!$B:$B,月別在庫一覧!$C$1,入出庫記録!$C:$C,月別在庫一覧!$AJ$2,入出庫記録!$F:$F,月別在庫一覧!$A60)</f>
        <v>0</v>
      </c>
      <c r="AL60" s="48">
        <f t="shared" si="8"/>
        <v>0</v>
      </c>
    </row>
    <row r="61" spans="1:38" ht="18.75" customHeight="1">
      <c r="A61" s="102" t="str">
        <f>IF(設定!B62="","",設定!B62)</f>
        <v>158</v>
      </c>
      <c r="B61" s="103" t="str">
        <f>IF(設定!C62="","",設定!C62)</f>
        <v/>
      </c>
      <c r="C61" s="43">
        <f>SUMIFS(入出庫記録!$H:$H,入出庫記録!$B:$B,月別在庫一覧!$C$1,入出庫記録!$C:$C,月別在庫一覧!$C$2,入出庫記録!$F:$F,月別在庫一覧!$A61)</f>
        <v>0</v>
      </c>
      <c r="D61" s="46">
        <f>SUMIFS(入出庫記録!$I:$I,入出庫記録!$B:$B,月別在庫一覧!$C$1,入出庫記録!$C:$C,月別在庫一覧!$C$2,入出庫記録!$F:$F,月別在庫一覧!$A61)</f>
        <v>0</v>
      </c>
      <c r="E61" s="48">
        <f t="shared" si="9"/>
        <v>0</v>
      </c>
      <c r="F61" s="51">
        <f>SUMIFS(入出庫記録!$H:$H,入出庫記録!$B:$B,月別在庫一覧!$C$1,入出庫記録!$C:$C,月別在庫一覧!$F$2,入出庫記録!$F:$F,月別在庫一覧!$A61)</f>
        <v>0</v>
      </c>
      <c r="G61" s="52">
        <f>SUMIFS(入出庫記録!$I:$I,入出庫記録!$B:$B,月別在庫一覧!$C$1,入出庫記録!$C:$C,月別在庫一覧!$F$2,入出庫記録!$F:$F,月別在庫一覧!$A61)</f>
        <v>0</v>
      </c>
      <c r="H61" s="48">
        <f t="shared" si="10"/>
        <v>0</v>
      </c>
      <c r="I61" s="51">
        <f>SUMIFS(入出庫記録!$H:$H,入出庫記録!$B:$B,月別在庫一覧!$C$1,入出庫記録!$C:$C,月別在庫一覧!$I$2,入出庫記録!$F:$F,月別在庫一覧!$A61)</f>
        <v>0</v>
      </c>
      <c r="J61" s="52">
        <f>SUMIFS(入出庫記録!$I:$I,入出庫記録!$B:$B,月別在庫一覧!$C$1,入出庫記録!$C:$C,月別在庫一覧!$I$2,入出庫記録!$F:$F,月別在庫一覧!$A61)</f>
        <v>0</v>
      </c>
      <c r="K61" s="48">
        <f t="shared" si="11"/>
        <v>0</v>
      </c>
      <c r="L61" s="51">
        <f>SUMIFS(入出庫記録!$H:$H,入出庫記録!$B:$B,月別在庫一覧!$C$1,入出庫記録!$C:$C,月別在庫一覧!$L$2,入出庫記録!$F:$F,月別在庫一覧!$A61)</f>
        <v>0</v>
      </c>
      <c r="M61" s="52">
        <f>SUMIFS(入出庫記録!$I:$I,入出庫記録!$B:$B,月別在庫一覧!$C$1,入出庫記録!$C:$C,月別在庫一覧!$L$2,入出庫記録!$F:$F,月別在庫一覧!$A61)</f>
        <v>0</v>
      </c>
      <c r="N61" s="48">
        <f t="shared" si="0"/>
        <v>0</v>
      </c>
      <c r="O61" s="51">
        <f>SUMIFS(入出庫記録!$H:$H,入出庫記録!$B:$B,月別在庫一覧!$C$1,入出庫記録!$C:$C,月別在庫一覧!$O$2,入出庫記録!$F:$F,月別在庫一覧!$A61)</f>
        <v>0</v>
      </c>
      <c r="P61" s="52">
        <f>SUMIFS(入出庫記録!$I:$I,入出庫記録!$B:$B,月別在庫一覧!$C$1,入出庫記録!$C:$C,月別在庫一覧!$O$2,入出庫記録!$F:$F,月別在庫一覧!$A61)</f>
        <v>0</v>
      </c>
      <c r="Q61" s="48">
        <f t="shared" si="1"/>
        <v>0</v>
      </c>
      <c r="R61" s="51">
        <f>SUMIFS(入出庫記録!$H:$H,入出庫記録!$B:$B,月別在庫一覧!$C$1,入出庫記録!$C:$C,月別在庫一覧!$R$2,入出庫記録!$F:$F,月別在庫一覧!$A61)</f>
        <v>0</v>
      </c>
      <c r="S61" s="52">
        <f>SUMIFS(入出庫記録!$I:$I,入出庫記録!$B:$B,月別在庫一覧!$C$1,入出庫記録!$C:$C,月別在庫一覧!$R$2,入出庫記録!$F:$F,月別在庫一覧!$A61)</f>
        <v>0</v>
      </c>
      <c r="T61" s="48">
        <f t="shared" si="2"/>
        <v>0</v>
      </c>
      <c r="U61" s="51">
        <f>SUMIFS(入出庫記録!$H:$H,入出庫記録!$B:$B,月別在庫一覧!$C$1,入出庫記録!$C:$C,月別在庫一覧!$U$2,入出庫記録!$F:$F,月別在庫一覧!$A61)</f>
        <v>0</v>
      </c>
      <c r="V61" s="52">
        <f>SUMIFS(入出庫記録!$I:$I,入出庫記録!$B:$B,月別在庫一覧!$C$1,入出庫記録!$C:$C,月別在庫一覧!$U$2,入出庫記録!$F:$F,月別在庫一覧!$A61)</f>
        <v>0</v>
      </c>
      <c r="W61" s="48">
        <f t="shared" si="3"/>
        <v>0</v>
      </c>
      <c r="X61" s="51">
        <f>SUMIFS(入出庫記録!$H:$H,入出庫記録!$B:$B,月別在庫一覧!$C$1,入出庫記録!$C:$C,月別在庫一覧!$X$2,入出庫記録!$F:$F,月別在庫一覧!$A61)</f>
        <v>0</v>
      </c>
      <c r="Y61" s="52">
        <f>SUMIFS(入出庫記録!$I:$I,入出庫記録!$B:$B,月別在庫一覧!$C$1,入出庫記録!$C:$C,月別在庫一覧!$X$2,入出庫記録!$F:$F,月別在庫一覧!$A61)</f>
        <v>0</v>
      </c>
      <c r="Z61" s="48">
        <f t="shared" si="4"/>
        <v>0</v>
      </c>
      <c r="AA61" s="51">
        <f>SUMIFS(入出庫記録!$H:$H,入出庫記録!$B:$B,月別在庫一覧!$C$1,入出庫記録!$C:$C,月別在庫一覧!$AA$2,入出庫記録!$F:$F,月別在庫一覧!$A61)</f>
        <v>0</v>
      </c>
      <c r="AB61" s="52">
        <f>SUMIFS(入出庫記録!$I:$I,入出庫記録!$B:$B,月別在庫一覧!$C$1,入出庫記録!$C:$C,月別在庫一覧!$AA$2,入出庫記録!$F:$F,月別在庫一覧!$A61)</f>
        <v>0</v>
      </c>
      <c r="AC61" s="48">
        <f t="shared" si="5"/>
        <v>0</v>
      </c>
      <c r="AD61" s="51">
        <f>SUMIFS(入出庫記録!$H:$H,入出庫記録!$B:$B,月別在庫一覧!$C$1,入出庫記録!$C:$C,月別在庫一覧!$AD$2,入出庫記録!$F:$F,月別在庫一覧!$A61)</f>
        <v>0</v>
      </c>
      <c r="AE61" s="52">
        <f>SUMIFS(入出庫記録!$I:$I,入出庫記録!$B:$B,月別在庫一覧!$C$1,入出庫記録!$C:$C,月別在庫一覧!$AD$2,入出庫記録!$F:$F,月別在庫一覧!$A61)</f>
        <v>0</v>
      </c>
      <c r="AF61" s="48">
        <f t="shared" si="6"/>
        <v>0</v>
      </c>
      <c r="AG61" s="51">
        <f>SUMIFS(入出庫記録!$H:$H,入出庫記録!$B:$B,月別在庫一覧!$C$1,入出庫記録!$C:$C,月別在庫一覧!$AG$2,入出庫記録!$F:$F,月別在庫一覧!$A61)</f>
        <v>0</v>
      </c>
      <c r="AH61" s="52">
        <f>SUMIFS(入出庫記録!$I:$I,入出庫記録!$B:$B,月別在庫一覧!$C$1,入出庫記録!$C:$C,月別在庫一覧!$AG$2,入出庫記録!$F:$F,月別在庫一覧!$A61)</f>
        <v>0</v>
      </c>
      <c r="AI61" s="48">
        <f t="shared" si="7"/>
        <v>0</v>
      </c>
      <c r="AJ61" s="51">
        <f>SUMIFS(入出庫記録!$H:$H,入出庫記録!$B:$B,月別在庫一覧!$C$1,入出庫記録!$C:$C,月別在庫一覧!$AJ$2,入出庫記録!$F:$F,月別在庫一覧!$A61)</f>
        <v>0</v>
      </c>
      <c r="AK61" s="52">
        <f>SUMIFS(入出庫記録!$I:$I,入出庫記録!$B:$B,月別在庫一覧!$C$1,入出庫記録!$C:$C,月別在庫一覧!$AJ$2,入出庫記録!$F:$F,月別在庫一覧!$A61)</f>
        <v>0</v>
      </c>
      <c r="AL61" s="48">
        <f t="shared" si="8"/>
        <v>0</v>
      </c>
    </row>
    <row r="62" spans="1:38" ht="18.75" customHeight="1">
      <c r="A62" s="102" t="str">
        <f>IF(設定!B63="","",設定!B63)</f>
        <v>159</v>
      </c>
      <c r="B62" s="103" t="str">
        <f>IF(設定!C63="","",設定!C63)</f>
        <v/>
      </c>
      <c r="C62" s="43">
        <f>SUMIFS(入出庫記録!$H:$H,入出庫記録!$B:$B,月別在庫一覧!$C$1,入出庫記録!$C:$C,月別在庫一覧!$C$2,入出庫記録!$F:$F,月別在庫一覧!$A62)</f>
        <v>0</v>
      </c>
      <c r="D62" s="46">
        <f>SUMIFS(入出庫記録!$I:$I,入出庫記録!$B:$B,月別在庫一覧!$C$1,入出庫記録!$C:$C,月別在庫一覧!$C$2,入出庫記録!$F:$F,月別在庫一覧!$A62)</f>
        <v>0</v>
      </c>
      <c r="E62" s="48">
        <f t="shared" si="9"/>
        <v>0</v>
      </c>
      <c r="F62" s="51">
        <f>SUMIFS(入出庫記録!$H:$H,入出庫記録!$B:$B,月別在庫一覧!$C$1,入出庫記録!$C:$C,月別在庫一覧!$F$2,入出庫記録!$F:$F,月別在庫一覧!$A62)</f>
        <v>0</v>
      </c>
      <c r="G62" s="52">
        <f>SUMIFS(入出庫記録!$I:$I,入出庫記録!$B:$B,月別在庫一覧!$C$1,入出庫記録!$C:$C,月別在庫一覧!$F$2,入出庫記録!$F:$F,月別在庫一覧!$A62)</f>
        <v>0</v>
      </c>
      <c r="H62" s="48">
        <f t="shared" si="10"/>
        <v>0</v>
      </c>
      <c r="I62" s="51">
        <f>SUMIFS(入出庫記録!$H:$H,入出庫記録!$B:$B,月別在庫一覧!$C$1,入出庫記録!$C:$C,月別在庫一覧!$I$2,入出庫記録!$F:$F,月別在庫一覧!$A62)</f>
        <v>0</v>
      </c>
      <c r="J62" s="52">
        <f>SUMIFS(入出庫記録!$I:$I,入出庫記録!$B:$B,月別在庫一覧!$C$1,入出庫記録!$C:$C,月別在庫一覧!$I$2,入出庫記録!$F:$F,月別在庫一覧!$A62)</f>
        <v>0</v>
      </c>
      <c r="K62" s="48">
        <f t="shared" si="11"/>
        <v>0</v>
      </c>
      <c r="L62" s="51">
        <f>SUMIFS(入出庫記録!$H:$H,入出庫記録!$B:$B,月別在庫一覧!$C$1,入出庫記録!$C:$C,月別在庫一覧!$L$2,入出庫記録!$F:$F,月別在庫一覧!$A62)</f>
        <v>0</v>
      </c>
      <c r="M62" s="52">
        <f>SUMIFS(入出庫記録!$I:$I,入出庫記録!$B:$B,月別在庫一覧!$C$1,入出庫記録!$C:$C,月別在庫一覧!$L$2,入出庫記録!$F:$F,月別在庫一覧!$A62)</f>
        <v>0</v>
      </c>
      <c r="N62" s="48">
        <f t="shared" si="0"/>
        <v>0</v>
      </c>
      <c r="O62" s="51">
        <f>SUMIFS(入出庫記録!$H:$H,入出庫記録!$B:$B,月別在庫一覧!$C$1,入出庫記録!$C:$C,月別在庫一覧!$O$2,入出庫記録!$F:$F,月別在庫一覧!$A62)</f>
        <v>0</v>
      </c>
      <c r="P62" s="52">
        <f>SUMIFS(入出庫記録!$I:$I,入出庫記録!$B:$B,月別在庫一覧!$C$1,入出庫記録!$C:$C,月別在庫一覧!$O$2,入出庫記録!$F:$F,月別在庫一覧!$A62)</f>
        <v>0</v>
      </c>
      <c r="Q62" s="48">
        <f t="shared" si="1"/>
        <v>0</v>
      </c>
      <c r="R62" s="51">
        <f>SUMIFS(入出庫記録!$H:$H,入出庫記録!$B:$B,月別在庫一覧!$C$1,入出庫記録!$C:$C,月別在庫一覧!$R$2,入出庫記録!$F:$F,月別在庫一覧!$A62)</f>
        <v>0</v>
      </c>
      <c r="S62" s="52">
        <f>SUMIFS(入出庫記録!$I:$I,入出庫記録!$B:$B,月別在庫一覧!$C$1,入出庫記録!$C:$C,月別在庫一覧!$R$2,入出庫記録!$F:$F,月別在庫一覧!$A62)</f>
        <v>0</v>
      </c>
      <c r="T62" s="48">
        <f t="shared" si="2"/>
        <v>0</v>
      </c>
      <c r="U62" s="51">
        <f>SUMIFS(入出庫記録!$H:$H,入出庫記録!$B:$B,月別在庫一覧!$C$1,入出庫記録!$C:$C,月別在庫一覧!$U$2,入出庫記録!$F:$F,月別在庫一覧!$A62)</f>
        <v>0</v>
      </c>
      <c r="V62" s="52">
        <f>SUMIFS(入出庫記録!$I:$I,入出庫記録!$B:$B,月別在庫一覧!$C$1,入出庫記録!$C:$C,月別在庫一覧!$U$2,入出庫記録!$F:$F,月別在庫一覧!$A62)</f>
        <v>0</v>
      </c>
      <c r="W62" s="48">
        <f t="shared" si="3"/>
        <v>0</v>
      </c>
      <c r="X62" s="51">
        <f>SUMIFS(入出庫記録!$H:$H,入出庫記録!$B:$B,月別在庫一覧!$C$1,入出庫記録!$C:$C,月別在庫一覧!$X$2,入出庫記録!$F:$F,月別在庫一覧!$A62)</f>
        <v>0</v>
      </c>
      <c r="Y62" s="52">
        <f>SUMIFS(入出庫記録!$I:$I,入出庫記録!$B:$B,月別在庫一覧!$C$1,入出庫記録!$C:$C,月別在庫一覧!$X$2,入出庫記録!$F:$F,月別在庫一覧!$A62)</f>
        <v>0</v>
      </c>
      <c r="Z62" s="48">
        <f t="shared" si="4"/>
        <v>0</v>
      </c>
      <c r="AA62" s="51">
        <f>SUMIFS(入出庫記録!$H:$H,入出庫記録!$B:$B,月別在庫一覧!$C$1,入出庫記録!$C:$C,月別在庫一覧!$AA$2,入出庫記録!$F:$F,月別在庫一覧!$A62)</f>
        <v>0</v>
      </c>
      <c r="AB62" s="52">
        <f>SUMIFS(入出庫記録!$I:$I,入出庫記録!$B:$B,月別在庫一覧!$C$1,入出庫記録!$C:$C,月別在庫一覧!$AA$2,入出庫記録!$F:$F,月別在庫一覧!$A62)</f>
        <v>0</v>
      </c>
      <c r="AC62" s="48">
        <f t="shared" si="5"/>
        <v>0</v>
      </c>
      <c r="AD62" s="51">
        <f>SUMIFS(入出庫記録!$H:$H,入出庫記録!$B:$B,月別在庫一覧!$C$1,入出庫記録!$C:$C,月別在庫一覧!$AD$2,入出庫記録!$F:$F,月別在庫一覧!$A62)</f>
        <v>0</v>
      </c>
      <c r="AE62" s="52">
        <f>SUMIFS(入出庫記録!$I:$I,入出庫記録!$B:$B,月別在庫一覧!$C$1,入出庫記録!$C:$C,月別在庫一覧!$AD$2,入出庫記録!$F:$F,月別在庫一覧!$A62)</f>
        <v>0</v>
      </c>
      <c r="AF62" s="48">
        <f t="shared" si="6"/>
        <v>0</v>
      </c>
      <c r="AG62" s="51">
        <f>SUMIFS(入出庫記録!$H:$H,入出庫記録!$B:$B,月別在庫一覧!$C$1,入出庫記録!$C:$C,月別在庫一覧!$AG$2,入出庫記録!$F:$F,月別在庫一覧!$A62)</f>
        <v>0</v>
      </c>
      <c r="AH62" s="52">
        <f>SUMIFS(入出庫記録!$I:$I,入出庫記録!$B:$B,月別在庫一覧!$C$1,入出庫記録!$C:$C,月別在庫一覧!$AG$2,入出庫記録!$F:$F,月別在庫一覧!$A62)</f>
        <v>0</v>
      </c>
      <c r="AI62" s="48">
        <f t="shared" si="7"/>
        <v>0</v>
      </c>
      <c r="AJ62" s="51">
        <f>SUMIFS(入出庫記録!$H:$H,入出庫記録!$B:$B,月別在庫一覧!$C$1,入出庫記録!$C:$C,月別在庫一覧!$AJ$2,入出庫記録!$F:$F,月別在庫一覧!$A62)</f>
        <v>0</v>
      </c>
      <c r="AK62" s="52">
        <f>SUMIFS(入出庫記録!$I:$I,入出庫記録!$B:$B,月別在庫一覧!$C$1,入出庫記録!$C:$C,月別在庫一覧!$AJ$2,入出庫記録!$F:$F,月別在庫一覧!$A62)</f>
        <v>0</v>
      </c>
      <c r="AL62" s="48">
        <f t="shared" si="8"/>
        <v>0</v>
      </c>
    </row>
    <row r="63" spans="1:38" ht="18.75" customHeight="1">
      <c r="A63" s="102" t="str">
        <f>IF(設定!B64="","",設定!B64)</f>
        <v>160</v>
      </c>
      <c r="B63" s="103" t="str">
        <f>IF(設定!C64="","",設定!C64)</f>
        <v/>
      </c>
      <c r="C63" s="43">
        <f>SUMIFS(入出庫記録!$H:$H,入出庫記録!$B:$B,月別在庫一覧!$C$1,入出庫記録!$C:$C,月別在庫一覧!$C$2,入出庫記録!$F:$F,月別在庫一覧!$A63)</f>
        <v>0</v>
      </c>
      <c r="D63" s="46">
        <f>SUMIFS(入出庫記録!$I:$I,入出庫記録!$B:$B,月別在庫一覧!$C$1,入出庫記録!$C:$C,月別在庫一覧!$C$2,入出庫記録!$F:$F,月別在庫一覧!$A63)</f>
        <v>0</v>
      </c>
      <c r="E63" s="48">
        <f t="shared" si="9"/>
        <v>0</v>
      </c>
      <c r="F63" s="51">
        <f>SUMIFS(入出庫記録!$H:$H,入出庫記録!$B:$B,月別在庫一覧!$C$1,入出庫記録!$C:$C,月別在庫一覧!$F$2,入出庫記録!$F:$F,月別在庫一覧!$A63)</f>
        <v>0</v>
      </c>
      <c r="G63" s="52">
        <f>SUMIFS(入出庫記録!$I:$I,入出庫記録!$B:$B,月別在庫一覧!$C$1,入出庫記録!$C:$C,月別在庫一覧!$F$2,入出庫記録!$F:$F,月別在庫一覧!$A63)</f>
        <v>0</v>
      </c>
      <c r="H63" s="48">
        <f t="shared" si="10"/>
        <v>0</v>
      </c>
      <c r="I63" s="51">
        <f>SUMIFS(入出庫記録!$H:$H,入出庫記録!$B:$B,月別在庫一覧!$C$1,入出庫記録!$C:$C,月別在庫一覧!$I$2,入出庫記録!$F:$F,月別在庫一覧!$A63)</f>
        <v>0</v>
      </c>
      <c r="J63" s="52">
        <f>SUMIFS(入出庫記録!$I:$I,入出庫記録!$B:$B,月別在庫一覧!$C$1,入出庫記録!$C:$C,月別在庫一覧!$I$2,入出庫記録!$F:$F,月別在庫一覧!$A63)</f>
        <v>0</v>
      </c>
      <c r="K63" s="48">
        <f t="shared" si="11"/>
        <v>0</v>
      </c>
      <c r="L63" s="51">
        <f>SUMIFS(入出庫記録!$H:$H,入出庫記録!$B:$B,月別在庫一覧!$C$1,入出庫記録!$C:$C,月別在庫一覧!$L$2,入出庫記録!$F:$F,月別在庫一覧!$A63)</f>
        <v>0</v>
      </c>
      <c r="M63" s="52">
        <f>SUMIFS(入出庫記録!$I:$I,入出庫記録!$B:$B,月別在庫一覧!$C$1,入出庫記録!$C:$C,月別在庫一覧!$L$2,入出庫記録!$F:$F,月別在庫一覧!$A63)</f>
        <v>0</v>
      </c>
      <c r="N63" s="48">
        <f t="shared" si="0"/>
        <v>0</v>
      </c>
      <c r="O63" s="51">
        <f>SUMIFS(入出庫記録!$H:$H,入出庫記録!$B:$B,月別在庫一覧!$C$1,入出庫記録!$C:$C,月別在庫一覧!$O$2,入出庫記録!$F:$F,月別在庫一覧!$A63)</f>
        <v>0</v>
      </c>
      <c r="P63" s="52">
        <f>SUMIFS(入出庫記録!$I:$I,入出庫記録!$B:$B,月別在庫一覧!$C$1,入出庫記録!$C:$C,月別在庫一覧!$O$2,入出庫記録!$F:$F,月別在庫一覧!$A63)</f>
        <v>0</v>
      </c>
      <c r="Q63" s="48">
        <f t="shared" si="1"/>
        <v>0</v>
      </c>
      <c r="R63" s="51">
        <f>SUMIFS(入出庫記録!$H:$H,入出庫記録!$B:$B,月別在庫一覧!$C$1,入出庫記録!$C:$C,月別在庫一覧!$R$2,入出庫記録!$F:$F,月別在庫一覧!$A63)</f>
        <v>0</v>
      </c>
      <c r="S63" s="52">
        <f>SUMIFS(入出庫記録!$I:$I,入出庫記録!$B:$B,月別在庫一覧!$C$1,入出庫記録!$C:$C,月別在庫一覧!$R$2,入出庫記録!$F:$F,月別在庫一覧!$A63)</f>
        <v>0</v>
      </c>
      <c r="T63" s="48">
        <f t="shared" si="2"/>
        <v>0</v>
      </c>
      <c r="U63" s="51">
        <f>SUMIFS(入出庫記録!$H:$H,入出庫記録!$B:$B,月別在庫一覧!$C$1,入出庫記録!$C:$C,月別在庫一覧!$U$2,入出庫記録!$F:$F,月別在庫一覧!$A63)</f>
        <v>0</v>
      </c>
      <c r="V63" s="52">
        <f>SUMIFS(入出庫記録!$I:$I,入出庫記録!$B:$B,月別在庫一覧!$C$1,入出庫記録!$C:$C,月別在庫一覧!$U$2,入出庫記録!$F:$F,月別在庫一覧!$A63)</f>
        <v>0</v>
      </c>
      <c r="W63" s="48">
        <f t="shared" si="3"/>
        <v>0</v>
      </c>
      <c r="X63" s="51">
        <f>SUMIFS(入出庫記録!$H:$H,入出庫記録!$B:$B,月別在庫一覧!$C$1,入出庫記録!$C:$C,月別在庫一覧!$X$2,入出庫記録!$F:$F,月別在庫一覧!$A63)</f>
        <v>0</v>
      </c>
      <c r="Y63" s="52">
        <f>SUMIFS(入出庫記録!$I:$I,入出庫記録!$B:$B,月別在庫一覧!$C$1,入出庫記録!$C:$C,月別在庫一覧!$X$2,入出庫記録!$F:$F,月別在庫一覧!$A63)</f>
        <v>0</v>
      </c>
      <c r="Z63" s="48">
        <f t="shared" si="4"/>
        <v>0</v>
      </c>
      <c r="AA63" s="51">
        <f>SUMIFS(入出庫記録!$H:$H,入出庫記録!$B:$B,月別在庫一覧!$C$1,入出庫記録!$C:$C,月別在庫一覧!$AA$2,入出庫記録!$F:$F,月別在庫一覧!$A63)</f>
        <v>0</v>
      </c>
      <c r="AB63" s="52">
        <f>SUMIFS(入出庫記録!$I:$I,入出庫記録!$B:$B,月別在庫一覧!$C$1,入出庫記録!$C:$C,月別在庫一覧!$AA$2,入出庫記録!$F:$F,月別在庫一覧!$A63)</f>
        <v>0</v>
      </c>
      <c r="AC63" s="48">
        <f t="shared" si="5"/>
        <v>0</v>
      </c>
      <c r="AD63" s="51">
        <f>SUMIFS(入出庫記録!$H:$H,入出庫記録!$B:$B,月別在庫一覧!$C$1,入出庫記録!$C:$C,月別在庫一覧!$AD$2,入出庫記録!$F:$F,月別在庫一覧!$A63)</f>
        <v>0</v>
      </c>
      <c r="AE63" s="52">
        <f>SUMIFS(入出庫記録!$I:$I,入出庫記録!$B:$B,月別在庫一覧!$C$1,入出庫記録!$C:$C,月別在庫一覧!$AD$2,入出庫記録!$F:$F,月別在庫一覧!$A63)</f>
        <v>0</v>
      </c>
      <c r="AF63" s="48">
        <f t="shared" si="6"/>
        <v>0</v>
      </c>
      <c r="AG63" s="51">
        <f>SUMIFS(入出庫記録!$H:$H,入出庫記録!$B:$B,月別在庫一覧!$C$1,入出庫記録!$C:$C,月別在庫一覧!$AG$2,入出庫記録!$F:$F,月別在庫一覧!$A63)</f>
        <v>0</v>
      </c>
      <c r="AH63" s="52">
        <f>SUMIFS(入出庫記録!$I:$I,入出庫記録!$B:$B,月別在庫一覧!$C$1,入出庫記録!$C:$C,月別在庫一覧!$AG$2,入出庫記録!$F:$F,月別在庫一覧!$A63)</f>
        <v>0</v>
      </c>
      <c r="AI63" s="48">
        <f t="shared" si="7"/>
        <v>0</v>
      </c>
      <c r="AJ63" s="51">
        <f>SUMIFS(入出庫記録!$H:$H,入出庫記録!$B:$B,月別在庫一覧!$C$1,入出庫記録!$C:$C,月別在庫一覧!$AJ$2,入出庫記録!$F:$F,月別在庫一覧!$A63)</f>
        <v>0</v>
      </c>
      <c r="AK63" s="52">
        <f>SUMIFS(入出庫記録!$I:$I,入出庫記録!$B:$B,月別在庫一覧!$C$1,入出庫記録!$C:$C,月別在庫一覧!$AJ$2,入出庫記録!$F:$F,月別在庫一覧!$A63)</f>
        <v>0</v>
      </c>
      <c r="AL63" s="48">
        <f t="shared" si="8"/>
        <v>0</v>
      </c>
    </row>
    <row r="64" spans="1:38" ht="18.75" customHeight="1">
      <c r="A64" s="102" t="str">
        <f>IF(設定!B65="","",設定!B65)</f>
        <v>161</v>
      </c>
      <c r="B64" s="103" t="str">
        <f>IF(設定!C65="","",設定!C65)</f>
        <v/>
      </c>
      <c r="C64" s="43">
        <f>SUMIFS(入出庫記録!$H:$H,入出庫記録!$B:$B,月別在庫一覧!$C$1,入出庫記録!$C:$C,月別在庫一覧!$C$2,入出庫記録!$F:$F,月別在庫一覧!$A64)</f>
        <v>0</v>
      </c>
      <c r="D64" s="46">
        <f>SUMIFS(入出庫記録!$I:$I,入出庫記録!$B:$B,月別在庫一覧!$C$1,入出庫記録!$C:$C,月別在庫一覧!$C$2,入出庫記録!$F:$F,月別在庫一覧!$A64)</f>
        <v>0</v>
      </c>
      <c r="E64" s="48">
        <f t="shared" si="9"/>
        <v>0</v>
      </c>
      <c r="F64" s="51">
        <f>SUMIFS(入出庫記録!$H:$H,入出庫記録!$B:$B,月別在庫一覧!$C$1,入出庫記録!$C:$C,月別在庫一覧!$F$2,入出庫記録!$F:$F,月別在庫一覧!$A64)</f>
        <v>0</v>
      </c>
      <c r="G64" s="52">
        <f>SUMIFS(入出庫記録!$I:$I,入出庫記録!$B:$B,月別在庫一覧!$C$1,入出庫記録!$C:$C,月別在庫一覧!$F$2,入出庫記録!$F:$F,月別在庫一覧!$A64)</f>
        <v>0</v>
      </c>
      <c r="H64" s="48">
        <f t="shared" si="10"/>
        <v>0</v>
      </c>
      <c r="I64" s="51">
        <f>SUMIFS(入出庫記録!$H:$H,入出庫記録!$B:$B,月別在庫一覧!$C$1,入出庫記録!$C:$C,月別在庫一覧!$I$2,入出庫記録!$F:$F,月別在庫一覧!$A64)</f>
        <v>0</v>
      </c>
      <c r="J64" s="52">
        <f>SUMIFS(入出庫記録!$I:$I,入出庫記録!$B:$B,月別在庫一覧!$C$1,入出庫記録!$C:$C,月別在庫一覧!$I$2,入出庫記録!$F:$F,月別在庫一覧!$A64)</f>
        <v>0</v>
      </c>
      <c r="K64" s="48">
        <f t="shared" si="11"/>
        <v>0</v>
      </c>
      <c r="L64" s="51">
        <f>SUMIFS(入出庫記録!$H:$H,入出庫記録!$B:$B,月別在庫一覧!$C$1,入出庫記録!$C:$C,月別在庫一覧!$L$2,入出庫記録!$F:$F,月別在庫一覧!$A64)</f>
        <v>0</v>
      </c>
      <c r="M64" s="52">
        <f>SUMIFS(入出庫記録!$I:$I,入出庫記録!$B:$B,月別在庫一覧!$C$1,入出庫記録!$C:$C,月別在庫一覧!$L$2,入出庫記録!$F:$F,月別在庫一覧!$A64)</f>
        <v>0</v>
      </c>
      <c r="N64" s="48">
        <f t="shared" si="0"/>
        <v>0</v>
      </c>
      <c r="O64" s="51">
        <f>SUMIFS(入出庫記録!$H:$H,入出庫記録!$B:$B,月別在庫一覧!$C$1,入出庫記録!$C:$C,月別在庫一覧!$O$2,入出庫記録!$F:$F,月別在庫一覧!$A64)</f>
        <v>0</v>
      </c>
      <c r="P64" s="52">
        <f>SUMIFS(入出庫記録!$I:$I,入出庫記録!$B:$B,月別在庫一覧!$C$1,入出庫記録!$C:$C,月別在庫一覧!$O$2,入出庫記録!$F:$F,月別在庫一覧!$A64)</f>
        <v>0</v>
      </c>
      <c r="Q64" s="48">
        <f t="shared" si="1"/>
        <v>0</v>
      </c>
      <c r="R64" s="51">
        <f>SUMIFS(入出庫記録!$H:$H,入出庫記録!$B:$B,月別在庫一覧!$C$1,入出庫記録!$C:$C,月別在庫一覧!$R$2,入出庫記録!$F:$F,月別在庫一覧!$A64)</f>
        <v>0</v>
      </c>
      <c r="S64" s="52">
        <f>SUMIFS(入出庫記録!$I:$I,入出庫記録!$B:$B,月別在庫一覧!$C$1,入出庫記録!$C:$C,月別在庫一覧!$R$2,入出庫記録!$F:$F,月別在庫一覧!$A64)</f>
        <v>0</v>
      </c>
      <c r="T64" s="48">
        <f t="shared" si="2"/>
        <v>0</v>
      </c>
      <c r="U64" s="51">
        <f>SUMIFS(入出庫記録!$H:$H,入出庫記録!$B:$B,月別在庫一覧!$C$1,入出庫記録!$C:$C,月別在庫一覧!$U$2,入出庫記録!$F:$F,月別在庫一覧!$A64)</f>
        <v>0</v>
      </c>
      <c r="V64" s="52">
        <f>SUMIFS(入出庫記録!$I:$I,入出庫記録!$B:$B,月別在庫一覧!$C$1,入出庫記録!$C:$C,月別在庫一覧!$U$2,入出庫記録!$F:$F,月別在庫一覧!$A64)</f>
        <v>0</v>
      </c>
      <c r="W64" s="48">
        <f t="shared" si="3"/>
        <v>0</v>
      </c>
      <c r="X64" s="51">
        <f>SUMIFS(入出庫記録!$H:$H,入出庫記録!$B:$B,月別在庫一覧!$C$1,入出庫記録!$C:$C,月別在庫一覧!$X$2,入出庫記録!$F:$F,月別在庫一覧!$A64)</f>
        <v>0</v>
      </c>
      <c r="Y64" s="52">
        <f>SUMIFS(入出庫記録!$I:$I,入出庫記録!$B:$B,月別在庫一覧!$C$1,入出庫記録!$C:$C,月別在庫一覧!$X$2,入出庫記録!$F:$F,月別在庫一覧!$A64)</f>
        <v>0</v>
      </c>
      <c r="Z64" s="48">
        <f t="shared" si="4"/>
        <v>0</v>
      </c>
      <c r="AA64" s="51">
        <f>SUMIFS(入出庫記録!$H:$H,入出庫記録!$B:$B,月別在庫一覧!$C$1,入出庫記録!$C:$C,月別在庫一覧!$AA$2,入出庫記録!$F:$F,月別在庫一覧!$A64)</f>
        <v>0</v>
      </c>
      <c r="AB64" s="52">
        <f>SUMIFS(入出庫記録!$I:$I,入出庫記録!$B:$B,月別在庫一覧!$C$1,入出庫記録!$C:$C,月別在庫一覧!$AA$2,入出庫記録!$F:$F,月別在庫一覧!$A64)</f>
        <v>0</v>
      </c>
      <c r="AC64" s="48">
        <f t="shared" si="5"/>
        <v>0</v>
      </c>
      <c r="AD64" s="51">
        <f>SUMIFS(入出庫記録!$H:$H,入出庫記録!$B:$B,月別在庫一覧!$C$1,入出庫記録!$C:$C,月別在庫一覧!$AD$2,入出庫記録!$F:$F,月別在庫一覧!$A64)</f>
        <v>0</v>
      </c>
      <c r="AE64" s="52">
        <f>SUMIFS(入出庫記録!$I:$I,入出庫記録!$B:$B,月別在庫一覧!$C$1,入出庫記録!$C:$C,月別在庫一覧!$AD$2,入出庫記録!$F:$F,月別在庫一覧!$A64)</f>
        <v>0</v>
      </c>
      <c r="AF64" s="48">
        <f t="shared" si="6"/>
        <v>0</v>
      </c>
      <c r="AG64" s="51">
        <f>SUMIFS(入出庫記録!$H:$H,入出庫記録!$B:$B,月別在庫一覧!$C$1,入出庫記録!$C:$C,月別在庫一覧!$AG$2,入出庫記録!$F:$F,月別在庫一覧!$A64)</f>
        <v>0</v>
      </c>
      <c r="AH64" s="52">
        <f>SUMIFS(入出庫記録!$I:$I,入出庫記録!$B:$B,月別在庫一覧!$C$1,入出庫記録!$C:$C,月別在庫一覧!$AG$2,入出庫記録!$F:$F,月別在庫一覧!$A64)</f>
        <v>0</v>
      </c>
      <c r="AI64" s="48">
        <f t="shared" si="7"/>
        <v>0</v>
      </c>
      <c r="AJ64" s="51">
        <f>SUMIFS(入出庫記録!$H:$H,入出庫記録!$B:$B,月別在庫一覧!$C$1,入出庫記録!$C:$C,月別在庫一覧!$AJ$2,入出庫記録!$F:$F,月別在庫一覧!$A64)</f>
        <v>0</v>
      </c>
      <c r="AK64" s="52">
        <f>SUMIFS(入出庫記録!$I:$I,入出庫記録!$B:$B,月別在庫一覧!$C$1,入出庫記録!$C:$C,月別在庫一覧!$AJ$2,入出庫記録!$F:$F,月別在庫一覧!$A64)</f>
        <v>0</v>
      </c>
      <c r="AL64" s="48">
        <f t="shared" si="8"/>
        <v>0</v>
      </c>
    </row>
    <row r="65" spans="1:38" ht="18.75" customHeight="1">
      <c r="A65" s="102" t="str">
        <f>IF(設定!B66="","",設定!B66)</f>
        <v>162</v>
      </c>
      <c r="B65" s="103" t="str">
        <f>IF(設定!C66="","",設定!C66)</f>
        <v/>
      </c>
      <c r="C65" s="43">
        <f>SUMIFS(入出庫記録!$H:$H,入出庫記録!$B:$B,月別在庫一覧!$C$1,入出庫記録!$C:$C,月別在庫一覧!$C$2,入出庫記録!$F:$F,月別在庫一覧!$A65)</f>
        <v>0</v>
      </c>
      <c r="D65" s="46">
        <f>SUMIFS(入出庫記録!$I:$I,入出庫記録!$B:$B,月別在庫一覧!$C$1,入出庫記録!$C:$C,月別在庫一覧!$C$2,入出庫記録!$F:$F,月別在庫一覧!$A65)</f>
        <v>0</v>
      </c>
      <c r="E65" s="48">
        <f t="shared" si="9"/>
        <v>0</v>
      </c>
      <c r="F65" s="51">
        <f>SUMIFS(入出庫記録!$H:$H,入出庫記録!$B:$B,月別在庫一覧!$C$1,入出庫記録!$C:$C,月別在庫一覧!$F$2,入出庫記録!$F:$F,月別在庫一覧!$A65)</f>
        <v>0</v>
      </c>
      <c r="G65" s="52">
        <f>SUMIFS(入出庫記録!$I:$I,入出庫記録!$B:$B,月別在庫一覧!$C$1,入出庫記録!$C:$C,月別在庫一覧!$F$2,入出庫記録!$F:$F,月別在庫一覧!$A65)</f>
        <v>0</v>
      </c>
      <c r="H65" s="48">
        <f t="shared" si="10"/>
        <v>0</v>
      </c>
      <c r="I65" s="51">
        <f>SUMIFS(入出庫記録!$H:$H,入出庫記録!$B:$B,月別在庫一覧!$C$1,入出庫記録!$C:$C,月別在庫一覧!$I$2,入出庫記録!$F:$F,月別在庫一覧!$A65)</f>
        <v>0</v>
      </c>
      <c r="J65" s="52">
        <f>SUMIFS(入出庫記録!$I:$I,入出庫記録!$B:$B,月別在庫一覧!$C$1,入出庫記録!$C:$C,月別在庫一覧!$I$2,入出庫記録!$F:$F,月別在庫一覧!$A65)</f>
        <v>0</v>
      </c>
      <c r="K65" s="48">
        <f t="shared" si="11"/>
        <v>0</v>
      </c>
      <c r="L65" s="51">
        <f>SUMIFS(入出庫記録!$H:$H,入出庫記録!$B:$B,月別在庫一覧!$C$1,入出庫記録!$C:$C,月別在庫一覧!$L$2,入出庫記録!$F:$F,月別在庫一覧!$A65)</f>
        <v>0</v>
      </c>
      <c r="M65" s="52">
        <f>SUMIFS(入出庫記録!$I:$I,入出庫記録!$B:$B,月別在庫一覧!$C$1,入出庫記録!$C:$C,月別在庫一覧!$L$2,入出庫記録!$F:$F,月別在庫一覧!$A65)</f>
        <v>0</v>
      </c>
      <c r="N65" s="48">
        <f t="shared" si="0"/>
        <v>0</v>
      </c>
      <c r="O65" s="51">
        <f>SUMIFS(入出庫記録!$H:$H,入出庫記録!$B:$B,月別在庫一覧!$C$1,入出庫記録!$C:$C,月別在庫一覧!$O$2,入出庫記録!$F:$F,月別在庫一覧!$A65)</f>
        <v>0</v>
      </c>
      <c r="P65" s="52">
        <f>SUMIFS(入出庫記録!$I:$I,入出庫記録!$B:$B,月別在庫一覧!$C$1,入出庫記録!$C:$C,月別在庫一覧!$O$2,入出庫記録!$F:$F,月別在庫一覧!$A65)</f>
        <v>0</v>
      </c>
      <c r="Q65" s="48">
        <f t="shared" si="1"/>
        <v>0</v>
      </c>
      <c r="R65" s="51">
        <f>SUMIFS(入出庫記録!$H:$H,入出庫記録!$B:$B,月別在庫一覧!$C$1,入出庫記録!$C:$C,月別在庫一覧!$R$2,入出庫記録!$F:$F,月別在庫一覧!$A65)</f>
        <v>0</v>
      </c>
      <c r="S65" s="52">
        <f>SUMIFS(入出庫記録!$I:$I,入出庫記録!$B:$B,月別在庫一覧!$C$1,入出庫記録!$C:$C,月別在庫一覧!$R$2,入出庫記録!$F:$F,月別在庫一覧!$A65)</f>
        <v>0</v>
      </c>
      <c r="T65" s="48">
        <f t="shared" si="2"/>
        <v>0</v>
      </c>
      <c r="U65" s="51">
        <f>SUMIFS(入出庫記録!$H:$H,入出庫記録!$B:$B,月別在庫一覧!$C$1,入出庫記録!$C:$C,月別在庫一覧!$U$2,入出庫記録!$F:$F,月別在庫一覧!$A65)</f>
        <v>0</v>
      </c>
      <c r="V65" s="52">
        <f>SUMIFS(入出庫記録!$I:$I,入出庫記録!$B:$B,月別在庫一覧!$C$1,入出庫記録!$C:$C,月別在庫一覧!$U$2,入出庫記録!$F:$F,月別在庫一覧!$A65)</f>
        <v>0</v>
      </c>
      <c r="W65" s="48">
        <f t="shared" si="3"/>
        <v>0</v>
      </c>
      <c r="X65" s="51">
        <f>SUMIFS(入出庫記録!$H:$H,入出庫記録!$B:$B,月別在庫一覧!$C$1,入出庫記録!$C:$C,月別在庫一覧!$X$2,入出庫記録!$F:$F,月別在庫一覧!$A65)</f>
        <v>0</v>
      </c>
      <c r="Y65" s="52">
        <f>SUMIFS(入出庫記録!$I:$I,入出庫記録!$B:$B,月別在庫一覧!$C$1,入出庫記録!$C:$C,月別在庫一覧!$X$2,入出庫記録!$F:$F,月別在庫一覧!$A65)</f>
        <v>0</v>
      </c>
      <c r="Z65" s="48">
        <f t="shared" si="4"/>
        <v>0</v>
      </c>
      <c r="AA65" s="51">
        <f>SUMIFS(入出庫記録!$H:$H,入出庫記録!$B:$B,月別在庫一覧!$C$1,入出庫記録!$C:$C,月別在庫一覧!$AA$2,入出庫記録!$F:$F,月別在庫一覧!$A65)</f>
        <v>0</v>
      </c>
      <c r="AB65" s="52">
        <f>SUMIFS(入出庫記録!$I:$I,入出庫記録!$B:$B,月別在庫一覧!$C$1,入出庫記録!$C:$C,月別在庫一覧!$AA$2,入出庫記録!$F:$F,月別在庫一覧!$A65)</f>
        <v>0</v>
      </c>
      <c r="AC65" s="48">
        <f t="shared" si="5"/>
        <v>0</v>
      </c>
      <c r="AD65" s="51">
        <f>SUMIFS(入出庫記録!$H:$H,入出庫記録!$B:$B,月別在庫一覧!$C$1,入出庫記録!$C:$C,月別在庫一覧!$AD$2,入出庫記録!$F:$F,月別在庫一覧!$A65)</f>
        <v>0</v>
      </c>
      <c r="AE65" s="52">
        <f>SUMIFS(入出庫記録!$I:$I,入出庫記録!$B:$B,月別在庫一覧!$C$1,入出庫記録!$C:$C,月別在庫一覧!$AD$2,入出庫記録!$F:$F,月別在庫一覧!$A65)</f>
        <v>0</v>
      </c>
      <c r="AF65" s="48">
        <f t="shared" si="6"/>
        <v>0</v>
      </c>
      <c r="AG65" s="51">
        <f>SUMIFS(入出庫記録!$H:$H,入出庫記録!$B:$B,月別在庫一覧!$C$1,入出庫記録!$C:$C,月別在庫一覧!$AG$2,入出庫記録!$F:$F,月別在庫一覧!$A65)</f>
        <v>0</v>
      </c>
      <c r="AH65" s="52">
        <f>SUMIFS(入出庫記録!$I:$I,入出庫記録!$B:$B,月別在庫一覧!$C$1,入出庫記録!$C:$C,月別在庫一覧!$AG$2,入出庫記録!$F:$F,月別在庫一覧!$A65)</f>
        <v>0</v>
      </c>
      <c r="AI65" s="48">
        <f t="shared" si="7"/>
        <v>0</v>
      </c>
      <c r="AJ65" s="51">
        <f>SUMIFS(入出庫記録!$H:$H,入出庫記録!$B:$B,月別在庫一覧!$C$1,入出庫記録!$C:$C,月別在庫一覧!$AJ$2,入出庫記録!$F:$F,月別在庫一覧!$A65)</f>
        <v>0</v>
      </c>
      <c r="AK65" s="52">
        <f>SUMIFS(入出庫記録!$I:$I,入出庫記録!$B:$B,月別在庫一覧!$C$1,入出庫記録!$C:$C,月別在庫一覧!$AJ$2,入出庫記録!$F:$F,月別在庫一覧!$A65)</f>
        <v>0</v>
      </c>
      <c r="AL65" s="48">
        <f t="shared" si="8"/>
        <v>0</v>
      </c>
    </row>
    <row r="66" spans="1:38" ht="18.75" customHeight="1">
      <c r="A66" s="102" t="str">
        <f>IF(設定!B67="","",設定!B67)</f>
        <v>163</v>
      </c>
      <c r="B66" s="103" t="str">
        <f>IF(設定!C67="","",設定!C67)</f>
        <v/>
      </c>
      <c r="C66" s="43">
        <f>SUMIFS(入出庫記録!$H:$H,入出庫記録!$B:$B,月別在庫一覧!$C$1,入出庫記録!$C:$C,月別在庫一覧!$C$2,入出庫記録!$F:$F,月別在庫一覧!$A66)</f>
        <v>0</v>
      </c>
      <c r="D66" s="46">
        <f>SUMIFS(入出庫記録!$I:$I,入出庫記録!$B:$B,月別在庫一覧!$C$1,入出庫記録!$C:$C,月別在庫一覧!$C$2,入出庫記録!$F:$F,月別在庫一覧!$A66)</f>
        <v>0</v>
      </c>
      <c r="E66" s="48">
        <f t="shared" si="9"/>
        <v>0</v>
      </c>
      <c r="F66" s="51">
        <f>SUMIFS(入出庫記録!$H:$H,入出庫記録!$B:$B,月別在庫一覧!$C$1,入出庫記録!$C:$C,月別在庫一覧!$F$2,入出庫記録!$F:$F,月別在庫一覧!$A66)</f>
        <v>0</v>
      </c>
      <c r="G66" s="52">
        <f>SUMIFS(入出庫記録!$I:$I,入出庫記録!$B:$B,月別在庫一覧!$C$1,入出庫記録!$C:$C,月別在庫一覧!$F$2,入出庫記録!$F:$F,月別在庫一覧!$A66)</f>
        <v>0</v>
      </c>
      <c r="H66" s="48">
        <f t="shared" si="10"/>
        <v>0</v>
      </c>
      <c r="I66" s="51">
        <f>SUMIFS(入出庫記録!$H:$H,入出庫記録!$B:$B,月別在庫一覧!$C$1,入出庫記録!$C:$C,月別在庫一覧!$I$2,入出庫記録!$F:$F,月別在庫一覧!$A66)</f>
        <v>0</v>
      </c>
      <c r="J66" s="52">
        <f>SUMIFS(入出庫記録!$I:$I,入出庫記録!$B:$B,月別在庫一覧!$C$1,入出庫記録!$C:$C,月別在庫一覧!$I$2,入出庫記録!$F:$F,月別在庫一覧!$A66)</f>
        <v>0</v>
      </c>
      <c r="K66" s="48">
        <f t="shared" si="11"/>
        <v>0</v>
      </c>
      <c r="L66" s="51">
        <f>SUMIFS(入出庫記録!$H:$H,入出庫記録!$B:$B,月別在庫一覧!$C$1,入出庫記録!$C:$C,月別在庫一覧!$L$2,入出庫記録!$F:$F,月別在庫一覧!$A66)</f>
        <v>0</v>
      </c>
      <c r="M66" s="52">
        <f>SUMIFS(入出庫記録!$I:$I,入出庫記録!$B:$B,月別在庫一覧!$C$1,入出庫記録!$C:$C,月別在庫一覧!$L$2,入出庫記録!$F:$F,月別在庫一覧!$A66)</f>
        <v>0</v>
      </c>
      <c r="N66" s="48">
        <f t="shared" si="0"/>
        <v>0</v>
      </c>
      <c r="O66" s="51">
        <f>SUMIFS(入出庫記録!$H:$H,入出庫記録!$B:$B,月別在庫一覧!$C$1,入出庫記録!$C:$C,月別在庫一覧!$O$2,入出庫記録!$F:$F,月別在庫一覧!$A66)</f>
        <v>0</v>
      </c>
      <c r="P66" s="52">
        <f>SUMIFS(入出庫記録!$I:$I,入出庫記録!$B:$B,月別在庫一覧!$C$1,入出庫記録!$C:$C,月別在庫一覧!$O$2,入出庫記録!$F:$F,月別在庫一覧!$A66)</f>
        <v>0</v>
      </c>
      <c r="Q66" s="48">
        <f t="shared" si="1"/>
        <v>0</v>
      </c>
      <c r="R66" s="51">
        <f>SUMIFS(入出庫記録!$H:$H,入出庫記録!$B:$B,月別在庫一覧!$C$1,入出庫記録!$C:$C,月別在庫一覧!$R$2,入出庫記録!$F:$F,月別在庫一覧!$A66)</f>
        <v>0</v>
      </c>
      <c r="S66" s="52">
        <f>SUMIFS(入出庫記録!$I:$I,入出庫記録!$B:$B,月別在庫一覧!$C$1,入出庫記録!$C:$C,月別在庫一覧!$R$2,入出庫記録!$F:$F,月別在庫一覧!$A66)</f>
        <v>0</v>
      </c>
      <c r="T66" s="48">
        <f t="shared" si="2"/>
        <v>0</v>
      </c>
      <c r="U66" s="51">
        <f>SUMIFS(入出庫記録!$H:$H,入出庫記録!$B:$B,月別在庫一覧!$C$1,入出庫記録!$C:$C,月別在庫一覧!$U$2,入出庫記録!$F:$F,月別在庫一覧!$A66)</f>
        <v>0</v>
      </c>
      <c r="V66" s="52">
        <f>SUMIFS(入出庫記録!$I:$I,入出庫記録!$B:$B,月別在庫一覧!$C$1,入出庫記録!$C:$C,月別在庫一覧!$U$2,入出庫記録!$F:$F,月別在庫一覧!$A66)</f>
        <v>0</v>
      </c>
      <c r="W66" s="48">
        <f t="shared" si="3"/>
        <v>0</v>
      </c>
      <c r="X66" s="51">
        <f>SUMIFS(入出庫記録!$H:$H,入出庫記録!$B:$B,月別在庫一覧!$C$1,入出庫記録!$C:$C,月別在庫一覧!$X$2,入出庫記録!$F:$F,月別在庫一覧!$A66)</f>
        <v>0</v>
      </c>
      <c r="Y66" s="52">
        <f>SUMIFS(入出庫記録!$I:$I,入出庫記録!$B:$B,月別在庫一覧!$C$1,入出庫記録!$C:$C,月別在庫一覧!$X$2,入出庫記録!$F:$F,月別在庫一覧!$A66)</f>
        <v>0</v>
      </c>
      <c r="Z66" s="48">
        <f t="shared" si="4"/>
        <v>0</v>
      </c>
      <c r="AA66" s="51">
        <f>SUMIFS(入出庫記録!$H:$H,入出庫記録!$B:$B,月別在庫一覧!$C$1,入出庫記録!$C:$C,月別在庫一覧!$AA$2,入出庫記録!$F:$F,月別在庫一覧!$A66)</f>
        <v>0</v>
      </c>
      <c r="AB66" s="52">
        <f>SUMIFS(入出庫記録!$I:$I,入出庫記録!$B:$B,月別在庫一覧!$C$1,入出庫記録!$C:$C,月別在庫一覧!$AA$2,入出庫記録!$F:$F,月別在庫一覧!$A66)</f>
        <v>0</v>
      </c>
      <c r="AC66" s="48">
        <f t="shared" si="5"/>
        <v>0</v>
      </c>
      <c r="AD66" s="51">
        <f>SUMIFS(入出庫記録!$H:$H,入出庫記録!$B:$B,月別在庫一覧!$C$1,入出庫記録!$C:$C,月別在庫一覧!$AD$2,入出庫記録!$F:$F,月別在庫一覧!$A66)</f>
        <v>0</v>
      </c>
      <c r="AE66" s="52">
        <f>SUMIFS(入出庫記録!$I:$I,入出庫記録!$B:$B,月別在庫一覧!$C$1,入出庫記録!$C:$C,月別在庫一覧!$AD$2,入出庫記録!$F:$F,月別在庫一覧!$A66)</f>
        <v>0</v>
      </c>
      <c r="AF66" s="48">
        <f t="shared" si="6"/>
        <v>0</v>
      </c>
      <c r="AG66" s="51">
        <f>SUMIFS(入出庫記録!$H:$H,入出庫記録!$B:$B,月別在庫一覧!$C$1,入出庫記録!$C:$C,月別在庫一覧!$AG$2,入出庫記録!$F:$F,月別在庫一覧!$A66)</f>
        <v>0</v>
      </c>
      <c r="AH66" s="52">
        <f>SUMIFS(入出庫記録!$I:$I,入出庫記録!$B:$B,月別在庫一覧!$C$1,入出庫記録!$C:$C,月別在庫一覧!$AG$2,入出庫記録!$F:$F,月別在庫一覧!$A66)</f>
        <v>0</v>
      </c>
      <c r="AI66" s="48">
        <f t="shared" si="7"/>
        <v>0</v>
      </c>
      <c r="AJ66" s="51">
        <f>SUMIFS(入出庫記録!$H:$H,入出庫記録!$B:$B,月別在庫一覧!$C$1,入出庫記録!$C:$C,月別在庫一覧!$AJ$2,入出庫記録!$F:$F,月別在庫一覧!$A66)</f>
        <v>0</v>
      </c>
      <c r="AK66" s="52">
        <f>SUMIFS(入出庫記録!$I:$I,入出庫記録!$B:$B,月別在庫一覧!$C$1,入出庫記録!$C:$C,月別在庫一覧!$AJ$2,入出庫記録!$F:$F,月別在庫一覧!$A66)</f>
        <v>0</v>
      </c>
      <c r="AL66" s="48">
        <f t="shared" si="8"/>
        <v>0</v>
      </c>
    </row>
    <row r="67" spans="1:38" ht="18.75" customHeight="1">
      <c r="A67" s="102" t="str">
        <f>IF(設定!B68="","",設定!B68)</f>
        <v>164</v>
      </c>
      <c r="B67" s="103" t="str">
        <f>IF(設定!C68="","",設定!C68)</f>
        <v/>
      </c>
      <c r="C67" s="43">
        <f>SUMIFS(入出庫記録!$H:$H,入出庫記録!$B:$B,月別在庫一覧!$C$1,入出庫記録!$C:$C,月別在庫一覧!$C$2,入出庫記録!$F:$F,月別在庫一覧!$A67)</f>
        <v>0</v>
      </c>
      <c r="D67" s="46">
        <f>SUMIFS(入出庫記録!$I:$I,入出庫記録!$B:$B,月別在庫一覧!$C$1,入出庫記録!$C:$C,月別在庫一覧!$C$2,入出庫記録!$F:$F,月別在庫一覧!$A67)</f>
        <v>0</v>
      </c>
      <c r="E67" s="48">
        <f t="shared" si="9"/>
        <v>0</v>
      </c>
      <c r="F67" s="51">
        <f>SUMIFS(入出庫記録!$H:$H,入出庫記録!$B:$B,月別在庫一覧!$C$1,入出庫記録!$C:$C,月別在庫一覧!$F$2,入出庫記録!$F:$F,月別在庫一覧!$A67)</f>
        <v>0</v>
      </c>
      <c r="G67" s="52">
        <f>SUMIFS(入出庫記録!$I:$I,入出庫記録!$B:$B,月別在庫一覧!$C$1,入出庫記録!$C:$C,月別在庫一覧!$F$2,入出庫記録!$F:$F,月別在庫一覧!$A67)</f>
        <v>0</v>
      </c>
      <c r="H67" s="48">
        <f t="shared" si="10"/>
        <v>0</v>
      </c>
      <c r="I67" s="51">
        <f>SUMIFS(入出庫記録!$H:$H,入出庫記録!$B:$B,月別在庫一覧!$C$1,入出庫記録!$C:$C,月別在庫一覧!$I$2,入出庫記録!$F:$F,月別在庫一覧!$A67)</f>
        <v>0</v>
      </c>
      <c r="J67" s="52">
        <f>SUMIFS(入出庫記録!$I:$I,入出庫記録!$B:$B,月別在庫一覧!$C$1,入出庫記録!$C:$C,月別在庫一覧!$I$2,入出庫記録!$F:$F,月別在庫一覧!$A67)</f>
        <v>0</v>
      </c>
      <c r="K67" s="48">
        <f t="shared" si="11"/>
        <v>0</v>
      </c>
      <c r="L67" s="51">
        <f>SUMIFS(入出庫記録!$H:$H,入出庫記録!$B:$B,月別在庫一覧!$C$1,入出庫記録!$C:$C,月別在庫一覧!$L$2,入出庫記録!$F:$F,月別在庫一覧!$A67)</f>
        <v>0</v>
      </c>
      <c r="M67" s="52">
        <f>SUMIFS(入出庫記録!$I:$I,入出庫記録!$B:$B,月別在庫一覧!$C$1,入出庫記録!$C:$C,月別在庫一覧!$L$2,入出庫記録!$F:$F,月別在庫一覧!$A67)</f>
        <v>0</v>
      </c>
      <c r="N67" s="48">
        <f t="shared" si="0"/>
        <v>0</v>
      </c>
      <c r="O67" s="51">
        <f>SUMIFS(入出庫記録!$H:$H,入出庫記録!$B:$B,月別在庫一覧!$C$1,入出庫記録!$C:$C,月別在庫一覧!$O$2,入出庫記録!$F:$F,月別在庫一覧!$A67)</f>
        <v>0</v>
      </c>
      <c r="P67" s="52">
        <f>SUMIFS(入出庫記録!$I:$I,入出庫記録!$B:$B,月別在庫一覧!$C$1,入出庫記録!$C:$C,月別在庫一覧!$O$2,入出庫記録!$F:$F,月別在庫一覧!$A67)</f>
        <v>0</v>
      </c>
      <c r="Q67" s="48">
        <f t="shared" si="1"/>
        <v>0</v>
      </c>
      <c r="R67" s="51">
        <f>SUMIFS(入出庫記録!$H:$H,入出庫記録!$B:$B,月別在庫一覧!$C$1,入出庫記録!$C:$C,月別在庫一覧!$R$2,入出庫記録!$F:$F,月別在庫一覧!$A67)</f>
        <v>0</v>
      </c>
      <c r="S67" s="52">
        <f>SUMIFS(入出庫記録!$I:$I,入出庫記録!$B:$B,月別在庫一覧!$C$1,入出庫記録!$C:$C,月別在庫一覧!$R$2,入出庫記録!$F:$F,月別在庫一覧!$A67)</f>
        <v>0</v>
      </c>
      <c r="T67" s="48">
        <f t="shared" si="2"/>
        <v>0</v>
      </c>
      <c r="U67" s="51">
        <f>SUMIFS(入出庫記録!$H:$H,入出庫記録!$B:$B,月別在庫一覧!$C$1,入出庫記録!$C:$C,月別在庫一覧!$U$2,入出庫記録!$F:$F,月別在庫一覧!$A67)</f>
        <v>0</v>
      </c>
      <c r="V67" s="52">
        <f>SUMIFS(入出庫記録!$I:$I,入出庫記録!$B:$B,月別在庫一覧!$C$1,入出庫記録!$C:$C,月別在庫一覧!$U$2,入出庫記録!$F:$F,月別在庫一覧!$A67)</f>
        <v>0</v>
      </c>
      <c r="W67" s="48">
        <f t="shared" si="3"/>
        <v>0</v>
      </c>
      <c r="X67" s="51">
        <f>SUMIFS(入出庫記録!$H:$H,入出庫記録!$B:$B,月別在庫一覧!$C$1,入出庫記録!$C:$C,月別在庫一覧!$X$2,入出庫記録!$F:$F,月別在庫一覧!$A67)</f>
        <v>0</v>
      </c>
      <c r="Y67" s="52">
        <f>SUMIFS(入出庫記録!$I:$I,入出庫記録!$B:$B,月別在庫一覧!$C$1,入出庫記録!$C:$C,月別在庫一覧!$X$2,入出庫記録!$F:$F,月別在庫一覧!$A67)</f>
        <v>0</v>
      </c>
      <c r="Z67" s="48">
        <f t="shared" si="4"/>
        <v>0</v>
      </c>
      <c r="AA67" s="51">
        <f>SUMIFS(入出庫記録!$H:$H,入出庫記録!$B:$B,月別在庫一覧!$C$1,入出庫記録!$C:$C,月別在庫一覧!$AA$2,入出庫記録!$F:$F,月別在庫一覧!$A67)</f>
        <v>0</v>
      </c>
      <c r="AB67" s="52">
        <f>SUMIFS(入出庫記録!$I:$I,入出庫記録!$B:$B,月別在庫一覧!$C$1,入出庫記録!$C:$C,月別在庫一覧!$AA$2,入出庫記録!$F:$F,月別在庫一覧!$A67)</f>
        <v>0</v>
      </c>
      <c r="AC67" s="48">
        <f t="shared" si="5"/>
        <v>0</v>
      </c>
      <c r="AD67" s="51">
        <f>SUMIFS(入出庫記録!$H:$H,入出庫記録!$B:$B,月別在庫一覧!$C$1,入出庫記録!$C:$C,月別在庫一覧!$AD$2,入出庫記録!$F:$F,月別在庫一覧!$A67)</f>
        <v>0</v>
      </c>
      <c r="AE67" s="52">
        <f>SUMIFS(入出庫記録!$I:$I,入出庫記録!$B:$B,月別在庫一覧!$C$1,入出庫記録!$C:$C,月別在庫一覧!$AD$2,入出庫記録!$F:$F,月別在庫一覧!$A67)</f>
        <v>0</v>
      </c>
      <c r="AF67" s="48">
        <f t="shared" si="6"/>
        <v>0</v>
      </c>
      <c r="AG67" s="51">
        <f>SUMIFS(入出庫記録!$H:$H,入出庫記録!$B:$B,月別在庫一覧!$C$1,入出庫記録!$C:$C,月別在庫一覧!$AG$2,入出庫記録!$F:$F,月別在庫一覧!$A67)</f>
        <v>0</v>
      </c>
      <c r="AH67" s="52">
        <f>SUMIFS(入出庫記録!$I:$I,入出庫記録!$B:$B,月別在庫一覧!$C$1,入出庫記録!$C:$C,月別在庫一覧!$AG$2,入出庫記録!$F:$F,月別在庫一覧!$A67)</f>
        <v>0</v>
      </c>
      <c r="AI67" s="48">
        <f t="shared" si="7"/>
        <v>0</v>
      </c>
      <c r="AJ67" s="51">
        <f>SUMIFS(入出庫記録!$H:$H,入出庫記録!$B:$B,月別在庫一覧!$C$1,入出庫記録!$C:$C,月別在庫一覧!$AJ$2,入出庫記録!$F:$F,月別在庫一覧!$A67)</f>
        <v>0</v>
      </c>
      <c r="AK67" s="52">
        <f>SUMIFS(入出庫記録!$I:$I,入出庫記録!$B:$B,月別在庫一覧!$C$1,入出庫記録!$C:$C,月別在庫一覧!$AJ$2,入出庫記録!$F:$F,月別在庫一覧!$A67)</f>
        <v>0</v>
      </c>
      <c r="AL67" s="48">
        <f t="shared" si="8"/>
        <v>0</v>
      </c>
    </row>
    <row r="68" spans="1:38" ht="18.75" customHeight="1">
      <c r="A68" s="102" t="str">
        <f>IF(設定!B69="","",設定!B69)</f>
        <v>165</v>
      </c>
      <c r="B68" s="103" t="str">
        <f>IF(設定!C69="","",設定!C69)</f>
        <v/>
      </c>
      <c r="C68" s="43">
        <f>SUMIFS(入出庫記録!$H:$H,入出庫記録!$B:$B,月別在庫一覧!$C$1,入出庫記録!$C:$C,月別在庫一覧!$C$2,入出庫記録!$F:$F,月別在庫一覧!$A68)</f>
        <v>0</v>
      </c>
      <c r="D68" s="46">
        <f>SUMIFS(入出庫記録!$I:$I,入出庫記録!$B:$B,月別在庫一覧!$C$1,入出庫記録!$C:$C,月別在庫一覧!$C$2,入出庫記録!$F:$F,月別在庫一覧!$A68)</f>
        <v>0</v>
      </c>
      <c r="E68" s="48">
        <f t="shared" si="9"/>
        <v>0</v>
      </c>
      <c r="F68" s="51">
        <f>SUMIFS(入出庫記録!$H:$H,入出庫記録!$B:$B,月別在庫一覧!$C$1,入出庫記録!$C:$C,月別在庫一覧!$F$2,入出庫記録!$F:$F,月別在庫一覧!$A68)</f>
        <v>0</v>
      </c>
      <c r="G68" s="52">
        <f>SUMIFS(入出庫記録!$I:$I,入出庫記録!$B:$B,月別在庫一覧!$C$1,入出庫記録!$C:$C,月別在庫一覧!$F$2,入出庫記録!$F:$F,月別在庫一覧!$A68)</f>
        <v>0</v>
      </c>
      <c r="H68" s="48">
        <f t="shared" ref="H68:H131" si="12">IFERROR(E68+F68-G68,"")</f>
        <v>0</v>
      </c>
      <c r="I68" s="51">
        <f>SUMIFS(入出庫記録!$H:$H,入出庫記録!$B:$B,月別在庫一覧!$C$1,入出庫記録!$C:$C,月別在庫一覧!$I$2,入出庫記録!$F:$F,月別在庫一覧!$A68)</f>
        <v>0</v>
      </c>
      <c r="J68" s="52">
        <f>SUMIFS(入出庫記録!$I:$I,入出庫記録!$B:$B,月別在庫一覧!$C$1,入出庫記録!$C:$C,月別在庫一覧!$I$2,入出庫記録!$F:$F,月別在庫一覧!$A68)</f>
        <v>0</v>
      </c>
      <c r="K68" s="48">
        <f t="shared" si="11"/>
        <v>0</v>
      </c>
      <c r="L68" s="51">
        <f>SUMIFS(入出庫記録!$H:$H,入出庫記録!$B:$B,月別在庫一覧!$C$1,入出庫記録!$C:$C,月別在庫一覧!$L$2,入出庫記録!$F:$F,月別在庫一覧!$A68)</f>
        <v>0</v>
      </c>
      <c r="M68" s="52">
        <f>SUMIFS(入出庫記録!$I:$I,入出庫記録!$B:$B,月別在庫一覧!$C$1,入出庫記録!$C:$C,月別在庫一覧!$L$2,入出庫記録!$F:$F,月別在庫一覧!$A68)</f>
        <v>0</v>
      </c>
      <c r="N68" s="48">
        <f t="shared" ref="N68:N123" si="13">IFERROR(K68+L68-M68,"")</f>
        <v>0</v>
      </c>
      <c r="O68" s="51">
        <f>SUMIFS(入出庫記録!$H:$H,入出庫記録!$B:$B,月別在庫一覧!$C$1,入出庫記録!$C:$C,月別在庫一覧!$O$2,入出庫記録!$F:$F,月別在庫一覧!$A68)</f>
        <v>0</v>
      </c>
      <c r="P68" s="52">
        <f>SUMIFS(入出庫記録!$I:$I,入出庫記録!$B:$B,月別在庫一覧!$C$1,入出庫記録!$C:$C,月別在庫一覧!$O$2,入出庫記録!$F:$F,月別在庫一覧!$A68)</f>
        <v>0</v>
      </c>
      <c r="Q68" s="48">
        <f t="shared" ref="Q68:Q123" si="14">IFERROR(N68+O68-P68,"")</f>
        <v>0</v>
      </c>
      <c r="R68" s="51">
        <f>SUMIFS(入出庫記録!$H:$H,入出庫記録!$B:$B,月別在庫一覧!$C$1,入出庫記録!$C:$C,月別在庫一覧!$R$2,入出庫記録!$F:$F,月別在庫一覧!$A68)</f>
        <v>0</v>
      </c>
      <c r="S68" s="52">
        <f>SUMIFS(入出庫記録!$I:$I,入出庫記録!$B:$B,月別在庫一覧!$C$1,入出庫記録!$C:$C,月別在庫一覧!$R$2,入出庫記録!$F:$F,月別在庫一覧!$A68)</f>
        <v>0</v>
      </c>
      <c r="T68" s="48">
        <f t="shared" ref="T68:T123" si="15">IFERROR(Q68+R68-S68,"")</f>
        <v>0</v>
      </c>
      <c r="U68" s="51">
        <f>SUMIFS(入出庫記録!$H:$H,入出庫記録!$B:$B,月別在庫一覧!$C$1,入出庫記録!$C:$C,月別在庫一覧!$U$2,入出庫記録!$F:$F,月別在庫一覧!$A68)</f>
        <v>0</v>
      </c>
      <c r="V68" s="52">
        <f>SUMIFS(入出庫記録!$I:$I,入出庫記録!$B:$B,月別在庫一覧!$C$1,入出庫記録!$C:$C,月別在庫一覧!$U$2,入出庫記録!$F:$F,月別在庫一覧!$A68)</f>
        <v>0</v>
      </c>
      <c r="W68" s="48">
        <f t="shared" ref="W68:W123" si="16">IFERROR(T68+U68-V68,"")</f>
        <v>0</v>
      </c>
      <c r="X68" s="51">
        <f>SUMIFS(入出庫記録!$H:$H,入出庫記録!$B:$B,月別在庫一覧!$C$1,入出庫記録!$C:$C,月別在庫一覧!$X$2,入出庫記録!$F:$F,月別在庫一覧!$A68)</f>
        <v>0</v>
      </c>
      <c r="Y68" s="52">
        <f>SUMIFS(入出庫記録!$I:$I,入出庫記録!$B:$B,月別在庫一覧!$C$1,入出庫記録!$C:$C,月別在庫一覧!$X$2,入出庫記録!$F:$F,月別在庫一覧!$A68)</f>
        <v>0</v>
      </c>
      <c r="Z68" s="48">
        <f t="shared" ref="Z68:Z123" si="17">IFERROR(W68+X68-Y68,"")</f>
        <v>0</v>
      </c>
      <c r="AA68" s="51">
        <f>SUMIFS(入出庫記録!$H:$H,入出庫記録!$B:$B,月別在庫一覧!$C$1,入出庫記録!$C:$C,月別在庫一覧!$AA$2,入出庫記録!$F:$F,月別在庫一覧!$A68)</f>
        <v>0</v>
      </c>
      <c r="AB68" s="52">
        <f>SUMIFS(入出庫記録!$I:$I,入出庫記録!$B:$B,月別在庫一覧!$C$1,入出庫記録!$C:$C,月別在庫一覧!$AA$2,入出庫記録!$F:$F,月別在庫一覧!$A68)</f>
        <v>0</v>
      </c>
      <c r="AC68" s="48">
        <f t="shared" ref="AC68:AC123" si="18">IFERROR(Z68+AA68-AB68,"")</f>
        <v>0</v>
      </c>
      <c r="AD68" s="51">
        <f>SUMIFS(入出庫記録!$H:$H,入出庫記録!$B:$B,月別在庫一覧!$C$1,入出庫記録!$C:$C,月別在庫一覧!$AD$2,入出庫記録!$F:$F,月別在庫一覧!$A68)</f>
        <v>0</v>
      </c>
      <c r="AE68" s="52">
        <f>SUMIFS(入出庫記録!$I:$I,入出庫記録!$B:$B,月別在庫一覧!$C$1,入出庫記録!$C:$C,月別在庫一覧!$AD$2,入出庫記録!$F:$F,月別在庫一覧!$A68)</f>
        <v>0</v>
      </c>
      <c r="AF68" s="48">
        <f t="shared" ref="AF68:AF123" si="19">IFERROR(AC68+AD68-AE68,"")</f>
        <v>0</v>
      </c>
      <c r="AG68" s="51">
        <f>SUMIFS(入出庫記録!$H:$H,入出庫記録!$B:$B,月別在庫一覧!$C$1,入出庫記録!$C:$C,月別在庫一覧!$AG$2,入出庫記録!$F:$F,月別在庫一覧!$A68)</f>
        <v>0</v>
      </c>
      <c r="AH68" s="52">
        <f>SUMIFS(入出庫記録!$I:$I,入出庫記録!$B:$B,月別在庫一覧!$C$1,入出庫記録!$C:$C,月別在庫一覧!$AG$2,入出庫記録!$F:$F,月別在庫一覧!$A68)</f>
        <v>0</v>
      </c>
      <c r="AI68" s="48">
        <f t="shared" ref="AI68:AI123" si="20">IFERROR(AF68+AG68-AH68,"")</f>
        <v>0</v>
      </c>
      <c r="AJ68" s="51">
        <f>SUMIFS(入出庫記録!$H:$H,入出庫記録!$B:$B,月別在庫一覧!$C$1,入出庫記録!$C:$C,月別在庫一覧!$AJ$2,入出庫記録!$F:$F,月別在庫一覧!$A68)</f>
        <v>0</v>
      </c>
      <c r="AK68" s="52">
        <f>SUMIFS(入出庫記録!$I:$I,入出庫記録!$B:$B,月別在庫一覧!$C$1,入出庫記録!$C:$C,月別在庫一覧!$AJ$2,入出庫記録!$F:$F,月別在庫一覧!$A68)</f>
        <v>0</v>
      </c>
      <c r="AL68" s="48">
        <f t="shared" ref="AL68:AL123" si="21">IFERROR(AI68+AJ68-AK68,"")</f>
        <v>0</v>
      </c>
    </row>
    <row r="69" spans="1:38" ht="18.75" customHeight="1">
      <c r="A69" s="102" t="str">
        <f>IF(設定!B70="","",設定!B70)</f>
        <v>166</v>
      </c>
      <c r="B69" s="103" t="str">
        <f>IF(設定!C70="","",設定!C70)</f>
        <v/>
      </c>
      <c r="C69" s="43">
        <f>SUMIFS(入出庫記録!$H:$H,入出庫記録!$B:$B,月別在庫一覧!$C$1,入出庫記録!$C:$C,月別在庫一覧!$C$2,入出庫記録!$F:$F,月別在庫一覧!$A69)</f>
        <v>0</v>
      </c>
      <c r="D69" s="46">
        <f>SUMIFS(入出庫記録!$I:$I,入出庫記録!$B:$B,月別在庫一覧!$C$1,入出庫記録!$C:$C,月別在庫一覧!$C$2,入出庫記録!$F:$F,月別在庫一覧!$A69)</f>
        <v>0</v>
      </c>
      <c r="E69" s="48">
        <f t="shared" ref="E69:E123" si="22">IFERROR(C69-D69,"")</f>
        <v>0</v>
      </c>
      <c r="F69" s="51">
        <f>SUMIFS(入出庫記録!$H:$H,入出庫記録!$B:$B,月別在庫一覧!$C$1,入出庫記録!$C:$C,月別在庫一覧!$F$2,入出庫記録!$F:$F,月別在庫一覧!$A69)</f>
        <v>0</v>
      </c>
      <c r="G69" s="52">
        <f>SUMIFS(入出庫記録!$I:$I,入出庫記録!$B:$B,月別在庫一覧!$C$1,入出庫記録!$C:$C,月別在庫一覧!$F$2,入出庫記録!$F:$F,月別在庫一覧!$A69)</f>
        <v>0</v>
      </c>
      <c r="H69" s="48">
        <f t="shared" si="12"/>
        <v>0</v>
      </c>
      <c r="I69" s="51">
        <f>SUMIFS(入出庫記録!$H:$H,入出庫記録!$B:$B,月別在庫一覧!$C$1,入出庫記録!$C:$C,月別在庫一覧!$I$2,入出庫記録!$F:$F,月別在庫一覧!$A69)</f>
        <v>0</v>
      </c>
      <c r="J69" s="52">
        <f>SUMIFS(入出庫記録!$I:$I,入出庫記録!$B:$B,月別在庫一覧!$C$1,入出庫記録!$C:$C,月別在庫一覧!$I$2,入出庫記録!$F:$F,月別在庫一覧!$A69)</f>
        <v>0</v>
      </c>
      <c r="K69" s="48">
        <f t="shared" ref="K69:K123" si="23">IFERROR(H69+I69-J69,"")</f>
        <v>0</v>
      </c>
      <c r="L69" s="51">
        <f>SUMIFS(入出庫記録!$H:$H,入出庫記録!$B:$B,月別在庫一覧!$C$1,入出庫記録!$C:$C,月別在庫一覧!$L$2,入出庫記録!$F:$F,月別在庫一覧!$A69)</f>
        <v>0</v>
      </c>
      <c r="M69" s="52">
        <f>SUMIFS(入出庫記録!$I:$I,入出庫記録!$B:$B,月別在庫一覧!$C$1,入出庫記録!$C:$C,月別在庫一覧!$L$2,入出庫記録!$F:$F,月別在庫一覧!$A69)</f>
        <v>0</v>
      </c>
      <c r="N69" s="48">
        <f t="shared" si="13"/>
        <v>0</v>
      </c>
      <c r="O69" s="51">
        <f>SUMIFS(入出庫記録!$H:$H,入出庫記録!$B:$B,月別在庫一覧!$C$1,入出庫記録!$C:$C,月別在庫一覧!$O$2,入出庫記録!$F:$F,月別在庫一覧!$A69)</f>
        <v>0</v>
      </c>
      <c r="P69" s="52">
        <f>SUMIFS(入出庫記録!$I:$I,入出庫記録!$B:$B,月別在庫一覧!$C$1,入出庫記録!$C:$C,月別在庫一覧!$O$2,入出庫記録!$F:$F,月別在庫一覧!$A69)</f>
        <v>0</v>
      </c>
      <c r="Q69" s="48">
        <f t="shared" si="14"/>
        <v>0</v>
      </c>
      <c r="R69" s="51">
        <f>SUMIFS(入出庫記録!$H:$H,入出庫記録!$B:$B,月別在庫一覧!$C$1,入出庫記録!$C:$C,月別在庫一覧!$R$2,入出庫記録!$F:$F,月別在庫一覧!$A69)</f>
        <v>0</v>
      </c>
      <c r="S69" s="52">
        <f>SUMIFS(入出庫記録!$I:$I,入出庫記録!$B:$B,月別在庫一覧!$C$1,入出庫記録!$C:$C,月別在庫一覧!$R$2,入出庫記録!$F:$F,月別在庫一覧!$A69)</f>
        <v>0</v>
      </c>
      <c r="T69" s="48">
        <f t="shared" si="15"/>
        <v>0</v>
      </c>
      <c r="U69" s="51">
        <f>SUMIFS(入出庫記録!$H:$H,入出庫記録!$B:$B,月別在庫一覧!$C$1,入出庫記録!$C:$C,月別在庫一覧!$U$2,入出庫記録!$F:$F,月別在庫一覧!$A69)</f>
        <v>0</v>
      </c>
      <c r="V69" s="52">
        <f>SUMIFS(入出庫記録!$I:$I,入出庫記録!$B:$B,月別在庫一覧!$C$1,入出庫記録!$C:$C,月別在庫一覧!$U$2,入出庫記録!$F:$F,月別在庫一覧!$A69)</f>
        <v>0</v>
      </c>
      <c r="W69" s="48">
        <f t="shared" si="16"/>
        <v>0</v>
      </c>
      <c r="X69" s="51">
        <f>SUMIFS(入出庫記録!$H:$H,入出庫記録!$B:$B,月別在庫一覧!$C$1,入出庫記録!$C:$C,月別在庫一覧!$X$2,入出庫記録!$F:$F,月別在庫一覧!$A69)</f>
        <v>0</v>
      </c>
      <c r="Y69" s="52">
        <f>SUMIFS(入出庫記録!$I:$I,入出庫記録!$B:$B,月別在庫一覧!$C$1,入出庫記録!$C:$C,月別在庫一覧!$X$2,入出庫記録!$F:$F,月別在庫一覧!$A69)</f>
        <v>0</v>
      </c>
      <c r="Z69" s="48">
        <f t="shared" si="17"/>
        <v>0</v>
      </c>
      <c r="AA69" s="51">
        <f>SUMIFS(入出庫記録!$H:$H,入出庫記録!$B:$B,月別在庫一覧!$C$1,入出庫記録!$C:$C,月別在庫一覧!$AA$2,入出庫記録!$F:$F,月別在庫一覧!$A69)</f>
        <v>0</v>
      </c>
      <c r="AB69" s="52">
        <f>SUMIFS(入出庫記録!$I:$I,入出庫記録!$B:$B,月別在庫一覧!$C$1,入出庫記録!$C:$C,月別在庫一覧!$AA$2,入出庫記録!$F:$F,月別在庫一覧!$A69)</f>
        <v>0</v>
      </c>
      <c r="AC69" s="48">
        <f t="shared" si="18"/>
        <v>0</v>
      </c>
      <c r="AD69" s="51">
        <f>SUMIFS(入出庫記録!$H:$H,入出庫記録!$B:$B,月別在庫一覧!$C$1,入出庫記録!$C:$C,月別在庫一覧!$AD$2,入出庫記録!$F:$F,月別在庫一覧!$A69)</f>
        <v>0</v>
      </c>
      <c r="AE69" s="52">
        <f>SUMIFS(入出庫記録!$I:$I,入出庫記録!$B:$B,月別在庫一覧!$C$1,入出庫記録!$C:$C,月別在庫一覧!$AD$2,入出庫記録!$F:$F,月別在庫一覧!$A69)</f>
        <v>0</v>
      </c>
      <c r="AF69" s="48">
        <f t="shared" si="19"/>
        <v>0</v>
      </c>
      <c r="AG69" s="51">
        <f>SUMIFS(入出庫記録!$H:$H,入出庫記録!$B:$B,月別在庫一覧!$C$1,入出庫記録!$C:$C,月別在庫一覧!$AG$2,入出庫記録!$F:$F,月別在庫一覧!$A69)</f>
        <v>0</v>
      </c>
      <c r="AH69" s="52">
        <f>SUMIFS(入出庫記録!$I:$I,入出庫記録!$B:$B,月別在庫一覧!$C$1,入出庫記録!$C:$C,月別在庫一覧!$AG$2,入出庫記録!$F:$F,月別在庫一覧!$A69)</f>
        <v>0</v>
      </c>
      <c r="AI69" s="48">
        <f t="shared" si="20"/>
        <v>0</v>
      </c>
      <c r="AJ69" s="51">
        <f>SUMIFS(入出庫記録!$H:$H,入出庫記録!$B:$B,月別在庫一覧!$C$1,入出庫記録!$C:$C,月別在庫一覧!$AJ$2,入出庫記録!$F:$F,月別在庫一覧!$A69)</f>
        <v>0</v>
      </c>
      <c r="AK69" s="52">
        <f>SUMIFS(入出庫記録!$I:$I,入出庫記録!$B:$B,月別在庫一覧!$C$1,入出庫記録!$C:$C,月別在庫一覧!$AJ$2,入出庫記録!$F:$F,月別在庫一覧!$A69)</f>
        <v>0</v>
      </c>
      <c r="AL69" s="48">
        <f t="shared" si="21"/>
        <v>0</v>
      </c>
    </row>
    <row r="70" spans="1:38" ht="18.75" customHeight="1">
      <c r="A70" s="102" t="str">
        <f>IF(設定!B71="","",設定!B71)</f>
        <v>167</v>
      </c>
      <c r="B70" s="103" t="str">
        <f>IF(設定!C71="","",設定!C71)</f>
        <v/>
      </c>
      <c r="C70" s="43">
        <f>SUMIFS(入出庫記録!$H:$H,入出庫記録!$B:$B,月別在庫一覧!$C$1,入出庫記録!$C:$C,月別在庫一覧!$C$2,入出庫記録!$F:$F,月別在庫一覧!$A70)</f>
        <v>0</v>
      </c>
      <c r="D70" s="46">
        <f>SUMIFS(入出庫記録!$I:$I,入出庫記録!$B:$B,月別在庫一覧!$C$1,入出庫記録!$C:$C,月別在庫一覧!$C$2,入出庫記録!$F:$F,月別在庫一覧!$A70)</f>
        <v>0</v>
      </c>
      <c r="E70" s="48">
        <f t="shared" si="22"/>
        <v>0</v>
      </c>
      <c r="F70" s="51">
        <f>SUMIFS(入出庫記録!$H:$H,入出庫記録!$B:$B,月別在庫一覧!$C$1,入出庫記録!$C:$C,月別在庫一覧!$F$2,入出庫記録!$F:$F,月別在庫一覧!$A70)</f>
        <v>0</v>
      </c>
      <c r="G70" s="52">
        <f>SUMIFS(入出庫記録!$I:$I,入出庫記録!$B:$B,月別在庫一覧!$C$1,入出庫記録!$C:$C,月別在庫一覧!$F$2,入出庫記録!$F:$F,月別在庫一覧!$A70)</f>
        <v>0</v>
      </c>
      <c r="H70" s="48">
        <f t="shared" si="12"/>
        <v>0</v>
      </c>
      <c r="I70" s="51">
        <f>SUMIFS(入出庫記録!$H:$H,入出庫記録!$B:$B,月別在庫一覧!$C$1,入出庫記録!$C:$C,月別在庫一覧!$I$2,入出庫記録!$F:$F,月別在庫一覧!$A70)</f>
        <v>0</v>
      </c>
      <c r="J70" s="52">
        <f>SUMIFS(入出庫記録!$I:$I,入出庫記録!$B:$B,月別在庫一覧!$C$1,入出庫記録!$C:$C,月別在庫一覧!$I$2,入出庫記録!$F:$F,月別在庫一覧!$A70)</f>
        <v>0</v>
      </c>
      <c r="K70" s="48">
        <f t="shared" si="23"/>
        <v>0</v>
      </c>
      <c r="L70" s="51">
        <f>SUMIFS(入出庫記録!$H:$H,入出庫記録!$B:$B,月別在庫一覧!$C$1,入出庫記録!$C:$C,月別在庫一覧!$L$2,入出庫記録!$F:$F,月別在庫一覧!$A70)</f>
        <v>0</v>
      </c>
      <c r="M70" s="52">
        <f>SUMIFS(入出庫記録!$I:$I,入出庫記録!$B:$B,月別在庫一覧!$C$1,入出庫記録!$C:$C,月別在庫一覧!$L$2,入出庫記録!$F:$F,月別在庫一覧!$A70)</f>
        <v>0</v>
      </c>
      <c r="N70" s="48">
        <f t="shared" si="13"/>
        <v>0</v>
      </c>
      <c r="O70" s="51">
        <f>SUMIFS(入出庫記録!$H:$H,入出庫記録!$B:$B,月別在庫一覧!$C$1,入出庫記録!$C:$C,月別在庫一覧!$O$2,入出庫記録!$F:$F,月別在庫一覧!$A70)</f>
        <v>0</v>
      </c>
      <c r="P70" s="52">
        <f>SUMIFS(入出庫記録!$I:$I,入出庫記録!$B:$B,月別在庫一覧!$C$1,入出庫記録!$C:$C,月別在庫一覧!$O$2,入出庫記録!$F:$F,月別在庫一覧!$A70)</f>
        <v>0</v>
      </c>
      <c r="Q70" s="48">
        <f t="shared" si="14"/>
        <v>0</v>
      </c>
      <c r="R70" s="51">
        <f>SUMIFS(入出庫記録!$H:$H,入出庫記録!$B:$B,月別在庫一覧!$C$1,入出庫記録!$C:$C,月別在庫一覧!$R$2,入出庫記録!$F:$F,月別在庫一覧!$A70)</f>
        <v>0</v>
      </c>
      <c r="S70" s="52">
        <f>SUMIFS(入出庫記録!$I:$I,入出庫記録!$B:$B,月別在庫一覧!$C$1,入出庫記録!$C:$C,月別在庫一覧!$R$2,入出庫記録!$F:$F,月別在庫一覧!$A70)</f>
        <v>0</v>
      </c>
      <c r="T70" s="48">
        <f t="shared" si="15"/>
        <v>0</v>
      </c>
      <c r="U70" s="51">
        <f>SUMIFS(入出庫記録!$H:$H,入出庫記録!$B:$B,月別在庫一覧!$C$1,入出庫記録!$C:$C,月別在庫一覧!$U$2,入出庫記録!$F:$F,月別在庫一覧!$A70)</f>
        <v>0</v>
      </c>
      <c r="V70" s="52">
        <f>SUMIFS(入出庫記録!$I:$I,入出庫記録!$B:$B,月別在庫一覧!$C$1,入出庫記録!$C:$C,月別在庫一覧!$U$2,入出庫記録!$F:$F,月別在庫一覧!$A70)</f>
        <v>0</v>
      </c>
      <c r="W70" s="48">
        <f t="shared" si="16"/>
        <v>0</v>
      </c>
      <c r="X70" s="51">
        <f>SUMIFS(入出庫記録!$H:$H,入出庫記録!$B:$B,月別在庫一覧!$C$1,入出庫記録!$C:$C,月別在庫一覧!$X$2,入出庫記録!$F:$F,月別在庫一覧!$A70)</f>
        <v>0</v>
      </c>
      <c r="Y70" s="52">
        <f>SUMIFS(入出庫記録!$I:$I,入出庫記録!$B:$B,月別在庫一覧!$C$1,入出庫記録!$C:$C,月別在庫一覧!$X$2,入出庫記録!$F:$F,月別在庫一覧!$A70)</f>
        <v>0</v>
      </c>
      <c r="Z70" s="48">
        <f t="shared" si="17"/>
        <v>0</v>
      </c>
      <c r="AA70" s="51">
        <f>SUMIFS(入出庫記録!$H:$H,入出庫記録!$B:$B,月別在庫一覧!$C$1,入出庫記録!$C:$C,月別在庫一覧!$AA$2,入出庫記録!$F:$F,月別在庫一覧!$A70)</f>
        <v>0</v>
      </c>
      <c r="AB70" s="52">
        <f>SUMIFS(入出庫記録!$I:$I,入出庫記録!$B:$B,月別在庫一覧!$C$1,入出庫記録!$C:$C,月別在庫一覧!$AA$2,入出庫記録!$F:$F,月別在庫一覧!$A70)</f>
        <v>0</v>
      </c>
      <c r="AC70" s="48">
        <f t="shared" si="18"/>
        <v>0</v>
      </c>
      <c r="AD70" s="51">
        <f>SUMIFS(入出庫記録!$H:$H,入出庫記録!$B:$B,月別在庫一覧!$C$1,入出庫記録!$C:$C,月別在庫一覧!$AD$2,入出庫記録!$F:$F,月別在庫一覧!$A70)</f>
        <v>0</v>
      </c>
      <c r="AE70" s="52">
        <f>SUMIFS(入出庫記録!$I:$I,入出庫記録!$B:$B,月別在庫一覧!$C$1,入出庫記録!$C:$C,月別在庫一覧!$AD$2,入出庫記録!$F:$F,月別在庫一覧!$A70)</f>
        <v>0</v>
      </c>
      <c r="AF70" s="48">
        <f t="shared" si="19"/>
        <v>0</v>
      </c>
      <c r="AG70" s="51">
        <f>SUMIFS(入出庫記録!$H:$H,入出庫記録!$B:$B,月別在庫一覧!$C$1,入出庫記録!$C:$C,月別在庫一覧!$AG$2,入出庫記録!$F:$F,月別在庫一覧!$A70)</f>
        <v>0</v>
      </c>
      <c r="AH70" s="52">
        <f>SUMIFS(入出庫記録!$I:$I,入出庫記録!$B:$B,月別在庫一覧!$C$1,入出庫記録!$C:$C,月別在庫一覧!$AG$2,入出庫記録!$F:$F,月別在庫一覧!$A70)</f>
        <v>0</v>
      </c>
      <c r="AI70" s="48">
        <f t="shared" si="20"/>
        <v>0</v>
      </c>
      <c r="AJ70" s="51">
        <f>SUMIFS(入出庫記録!$H:$H,入出庫記録!$B:$B,月別在庫一覧!$C$1,入出庫記録!$C:$C,月別在庫一覧!$AJ$2,入出庫記録!$F:$F,月別在庫一覧!$A70)</f>
        <v>0</v>
      </c>
      <c r="AK70" s="52">
        <f>SUMIFS(入出庫記録!$I:$I,入出庫記録!$B:$B,月別在庫一覧!$C$1,入出庫記録!$C:$C,月別在庫一覧!$AJ$2,入出庫記録!$F:$F,月別在庫一覧!$A70)</f>
        <v>0</v>
      </c>
      <c r="AL70" s="48">
        <f t="shared" si="21"/>
        <v>0</v>
      </c>
    </row>
    <row r="71" spans="1:38" ht="18.75" customHeight="1">
      <c r="A71" s="102" t="str">
        <f>IF(設定!B72="","",設定!B72)</f>
        <v>168</v>
      </c>
      <c r="B71" s="103" t="str">
        <f>IF(設定!C72="","",設定!C72)</f>
        <v/>
      </c>
      <c r="C71" s="43">
        <f>SUMIFS(入出庫記録!$H:$H,入出庫記録!$B:$B,月別在庫一覧!$C$1,入出庫記録!$C:$C,月別在庫一覧!$C$2,入出庫記録!$F:$F,月別在庫一覧!$A71)</f>
        <v>0</v>
      </c>
      <c r="D71" s="46">
        <f>SUMIFS(入出庫記録!$I:$I,入出庫記録!$B:$B,月別在庫一覧!$C$1,入出庫記録!$C:$C,月別在庫一覧!$C$2,入出庫記録!$F:$F,月別在庫一覧!$A71)</f>
        <v>0</v>
      </c>
      <c r="E71" s="48">
        <f t="shared" si="22"/>
        <v>0</v>
      </c>
      <c r="F71" s="51">
        <f>SUMIFS(入出庫記録!$H:$H,入出庫記録!$B:$B,月別在庫一覧!$C$1,入出庫記録!$C:$C,月別在庫一覧!$F$2,入出庫記録!$F:$F,月別在庫一覧!$A71)</f>
        <v>0</v>
      </c>
      <c r="G71" s="52">
        <f>SUMIFS(入出庫記録!$I:$I,入出庫記録!$B:$B,月別在庫一覧!$C$1,入出庫記録!$C:$C,月別在庫一覧!$F$2,入出庫記録!$F:$F,月別在庫一覧!$A71)</f>
        <v>0</v>
      </c>
      <c r="H71" s="48">
        <f t="shared" si="12"/>
        <v>0</v>
      </c>
      <c r="I71" s="51">
        <f>SUMIFS(入出庫記録!$H:$H,入出庫記録!$B:$B,月別在庫一覧!$C$1,入出庫記録!$C:$C,月別在庫一覧!$I$2,入出庫記録!$F:$F,月別在庫一覧!$A71)</f>
        <v>0</v>
      </c>
      <c r="J71" s="52">
        <f>SUMIFS(入出庫記録!$I:$I,入出庫記録!$B:$B,月別在庫一覧!$C$1,入出庫記録!$C:$C,月別在庫一覧!$I$2,入出庫記録!$F:$F,月別在庫一覧!$A71)</f>
        <v>0</v>
      </c>
      <c r="K71" s="48">
        <f t="shared" si="23"/>
        <v>0</v>
      </c>
      <c r="L71" s="51">
        <f>SUMIFS(入出庫記録!$H:$H,入出庫記録!$B:$B,月別在庫一覧!$C$1,入出庫記録!$C:$C,月別在庫一覧!$L$2,入出庫記録!$F:$F,月別在庫一覧!$A71)</f>
        <v>0</v>
      </c>
      <c r="M71" s="52">
        <f>SUMIFS(入出庫記録!$I:$I,入出庫記録!$B:$B,月別在庫一覧!$C$1,入出庫記録!$C:$C,月別在庫一覧!$L$2,入出庫記録!$F:$F,月別在庫一覧!$A71)</f>
        <v>0</v>
      </c>
      <c r="N71" s="48">
        <f t="shared" si="13"/>
        <v>0</v>
      </c>
      <c r="O71" s="51">
        <f>SUMIFS(入出庫記録!$H:$H,入出庫記録!$B:$B,月別在庫一覧!$C$1,入出庫記録!$C:$C,月別在庫一覧!$O$2,入出庫記録!$F:$F,月別在庫一覧!$A71)</f>
        <v>0</v>
      </c>
      <c r="P71" s="52">
        <f>SUMIFS(入出庫記録!$I:$I,入出庫記録!$B:$B,月別在庫一覧!$C$1,入出庫記録!$C:$C,月別在庫一覧!$O$2,入出庫記録!$F:$F,月別在庫一覧!$A71)</f>
        <v>0</v>
      </c>
      <c r="Q71" s="48">
        <f t="shared" si="14"/>
        <v>0</v>
      </c>
      <c r="R71" s="51">
        <f>SUMIFS(入出庫記録!$H:$H,入出庫記録!$B:$B,月別在庫一覧!$C$1,入出庫記録!$C:$C,月別在庫一覧!$R$2,入出庫記録!$F:$F,月別在庫一覧!$A71)</f>
        <v>0</v>
      </c>
      <c r="S71" s="52">
        <f>SUMIFS(入出庫記録!$I:$I,入出庫記録!$B:$B,月別在庫一覧!$C$1,入出庫記録!$C:$C,月別在庫一覧!$R$2,入出庫記録!$F:$F,月別在庫一覧!$A71)</f>
        <v>0</v>
      </c>
      <c r="T71" s="48">
        <f t="shared" si="15"/>
        <v>0</v>
      </c>
      <c r="U71" s="51">
        <f>SUMIFS(入出庫記録!$H:$H,入出庫記録!$B:$B,月別在庫一覧!$C$1,入出庫記録!$C:$C,月別在庫一覧!$U$2,入出庫記録!$F:$F,月別在庫一覧!$A71)</f>
        <v>0</v>
      </c>
      <c r="V71" s="52">
        <f>SUMIFS(入出庫記録!$I:$I,入出庫記録!$B:$B,月別在庫一覧!$C$1,入出庫記録!$C:$C,月別在庫一覧!$U$2,入出庫記録!$F:$F,月別在庫一覧!$A71)</f>
        <v>0</v>
      </c>
      <c r="W71" s="48">
        <f t="shared" si="16"/>
        <v>0</v>
      </c>
      <c r="X71" s="51">
        <f>SUMIFS(入出庫記録!$H:$H,入出庫記録!$B:$B,月別在庫一覧!$C$1,入出庫記録!$C:$C,月別在庫一覧!$X$2,入出庫記録!$F:$F,月別在庫一覧!$A71)</f>
        <v>0</v>
      </c>
      <c r="Y71" s="52">
        <f>SUMIFS(入出庫記録!$I:$I,入出庫記録!$B:$B,月別在庫一覧!$C$1,入出庫記録!$C:$C,月別在庫一覧!$X$2,入出庫記録!$F:$F,月別在庫一覧!$A71)</f>
        <v>0</v>
      </c>
      <c r="Z71" s="48">
        <f t="shared" si="17"/>
        <v>0</v>
      </c>
      <c r="AA71" s="51">
        <f>SUMIFS(入出庫記録!$H:$H,入出庫記録!$B:$B,月別在庫一覧!$C$1,入出庫記録!$C:$C,月別在庫一覧!$AA$2,入出庫記録!$F:$F,月別在庫一覧!$A71)</f>
        <v>0</v>
      </c>
      <c r="AB71" s="52">
        <f>SUMIFS(入出庫記録!$I:$I,入出庫記録!$B:$B,月別在庫一覧!$C$1,入出庫記録!$C:$C,月別在庫一覧!$AA$2,入出庫記録!$F:$F,月別在庫一覧!$A71)</f>
        <v>0</v>
      </c>
      <c r="AC71" s="48">
        <f t="shared" si="18"/>
        <v>0</v>
      </c>
      <c r="AD71" s="51">
        <f>SUMIFS(入出庫記録!$H:$H,入出庫記録!$B:$B,月別在庫一覧!$C$1,入出庫記録!$C:$C,月別在庫一覧!$AD$2,入出庫記録!$F:$F,月別在庫一覧!$A71)</f>
        <v>0</v>
      </c>
      <c r="AE71" s="52">
        <f>SUMIFS(入出庫記録!$I:$I,入出庫記録!$B:$B,月別在庫一覧!$C$1,入出庫記録!$C:$C,月別在庫一覧!$AD$2,入出庫記録!$F:$F,月別在庫一覧!$A71)</f>
        <v>0</v>
      </c>
      <c r="AF71" s="48">
        <f t="shared" si="19"/>
        <v>0</v>
      </c>
      <c r="AG71" s="51">
        <f>SUMIFS(入出庫記録!$H:$H,入出庫記録!$B:$B,月別在庫一覧!$C$1,入出庫記録!$C:$C,月別在庫一覧!$AG$2,入出庫記録!$F:$F,月別在庫一覧!$A71)</f>
        <v>0</v>
      </c>
      <c r="AH71" s="52">
        <f>SUMIFS(入出庫記録!$I:$I,入出庫記録!$B:$B,月別在庫一覧!$C$1,入出庫記録!$C:$C,月別在庫一覧!$AG$2,入出庫記録!$F:$F,月別在庫一覧!$A71)</f>
        <v>0</v>
      </c>
      <c r="AI71" s="48">
        <f t="shared" si="20"/>
        <v>0</v>
      </c>
      <c r="AJ71" s="51">
        <f>SUMIFS(入出庫記録!$H:$H,入出庫記録!$B:$B,月別在庫一覧!$C$1,入出庫記録!$C:$C,月別在庫一覧!$AJ$2,入出庫記録!$F:$F,月別在庫一覧!$A71)</f>
        <v>0</v>
      </c>
      <c r="AK71" s="52">
        <f>SUMIFS(入出庫記録!$I:$I,入出庫記録!$B:$B,月別在庫一覧!$C$1,入出庫記録!$C:$C,月別在庫一覧!$AJ$2,入出庫記録!$F:$F,月別在庫一覧!$A71)</f>
        <v>0</v>
      </c>
      <c r="AL71" s="48">
        <f t="shared" si="21"/>
        <v>0</v>
      </c>
    </row>
    <row r="72" spans="1:38" ht="18.75" customHeight="1">
      <c r="A72" s="102" t="str">
        <f>IF(設定!B73="","",設定!B73)</f>
        <v>169</v>
      </c>
      <c r="B72" s="103" t="str">
        <f>IF(設定!C73="","",設定!C73)</f>
        <v/>
      </c>
      <c r="C72" s="43">
        <f>SUMIFS(入出庫記録!$H:$H,入出庫記録!$B:$B,月別在庫一覧!$C$1,入出庫記録!$C:$C,月別在庫一覧!$C$2,入出庫記録!$F:$F,月別在庫一覧!$A72)</f>
        <v>0</v>
      </c>
      <c r="D72" s="46">
        <f>SUMIFS(入出庫記録!$I:$I,入出庫記録!$B:$B,月別在庫一覧!$C$1,入出庫記録!$C:$C,月別在庫一覧!$C$2,入出庫記録!$F:$F,月別在庫一覧!$A72)</f>
        <v>0</v>
      </c>
      <c r="E72" s="48">
        <f t="shared" si="22"/>
        <v>0</v>
      </c>
      <c r="F72" s="51">
        <f>SUMIFS(入出庫記録!$H:$H,入出庫記録!$B:$B,月別在庫一覧!$C$1,入出庫記録!$C:$C,月別在庫一覧!$F$2,入出庫記録!$F:$F,月別在庫一覧!$A72)</f>
        <v>0</v>
      </c>
      <c r="G72" s="52">
        <f>SUMIFS(入出庫記録!$I:$I,入出庫記録!$B:$B,月別在庫一覧!$C$1,入出庫記録!$C:$C,月別在庫一覧!$F$2,入出庫記録!$F:$F,月別在庫一覧!$A72)</f>
        <v>0</v>
      </c>
      <c r="H72" s="48">
        <f t="shared" si="12"/>
        <v>0</v>
      </c>
      <c r="I72" s="51">
        <f>SUMIFS(入出庫記録!$H:$H,入出庫記録!$B:$B,月別在庫一覧!$C$1,入出庫記録!$C:$C,月別在庫一覧!$I$2,入出庫記録!$F:$F,月別在庫一覧!$A72)</f>
        <v>0</v>
      </c>
      <c r="J72" s="52">
        <f>SUMIFS(入出庫記録!$I:$I,入出庫記録!$B:$B,月別在庫一覧!$C$1,入出庫記録!$C:$C,月別在庫一覧!$I$2,入出庫記録!$F:$F,月別在庫一覧!$A72)</f>
        <v>0</v>
      </c>
      <c r="K72" s="48">
        <f t="shared" si="23"/>
        <v>0</v>
      </c>
      <c r="L72" s="51">
        <f>SUMIFS(入出庫記録!$H:$H,入出庫記録!$B:$B,月別在庫一覧!$C$1,入出庫記録!$C:$C,月別在庫一覧!$L$2,入出庫記録!$F:$F,月別在庫一覧!$A72)</f>
        <v>0</v>
      </c>
      <c r="M72" s="52">
        <f>SUMIFS(入出庫記録!$I:$I,入出庫記録!$B:$B,月別在庫一覧!$C$1,入出庫記録!$C:$C,月別在庫一覧!$L$2,入出庫記録!$F:$F,月別在庫一覧!$A72)</f>
        <v>0</v>
      </c>
      <c r="N72" s="48">
        <f t="shared" si="13"/>
        <v>0</v>
      </c>
      <c r="O72" s="51">
        <f>SUMIFS(入出庫記録!$H:$H,入出庫記録!$B:$B,月別在庫一覧!$C$1,入出庫記録!$C:$C,月別在庫一覧!$O$2,入出庫記録!$F:$F,月別在庫一覧!$A72)</f>
        <v>0</v>
      </c>
      <c r="P72" s="52">
        <f>SUMIFS(入出庫記録!$I:$I,入出庫記録!$B:$B,月別在庫一覧!$C$1,入出庫記録!$C:$C,月別在庫一覧!$O$2,入出庫記録!$F:$F,月別在庫一覧!$A72)</f>
        <v>0</v>
      </c>
      <c r="Q72" s="48">
        <f t="shared" si="14"/>
        <v>0</v>
      </c>
      <c r="R72" s="51">
        <f>SUMIFS(入出庫記録!$H:$H,入出庫記録!$B:$B,月別在庫一覧!$C$1,入出庫記録!$C:$C,月別在庫一覧!$R$2,入出庫記録!$F:$F,月別在庫一覧!$A72)</f>
        <v>0</v>
      </c>
      <c r="S72" s="52">
        <f>SUMIFS(入出庫記録!$I:$I,入出庫記録!$B:$B,月別在庫一覧!$C$1,入出庫記録!$C:$C,月別在庫一覧!$R$2,入出庫記録!$F:$F,月別在庫一覧!$A72)</f>
        <v>0</v>
      </c>
      <c r="T72" s="48">
        <f t="shared" si="15"/>
        <v>0</v>
      </c>
      <c r="U72" s="51">
        <f>SUMIFS(入出庫記録!$H:$H,入出庫記録!$B:$B,月別在庫一覧!$C$1,入出庫記録!$C:$C,月別在庫一覧!$U$2,入出庫記録!$F:$F,月別在庫一覧!$A72)</f>
        <v>0</v>
      </c>
      <c r="V72" s="52">
        <f>SUMIFS(入出庫記録!$I:$I,入出庫記録!$B:$B,月別在庫一覧!$C$1,入出庫記録!$C:$C,月別在庫一覧!$U$2,入出庫記録!$F:$F,月別在庫一覧!$A72)</f>
        <v>0</v>
      </c>
      <c r="W72" s="48">
        <f t="shared" si="16"/>
        <v>0</v>
      </c>
      <c r="X72" s="51">
        <f>SUMIFS(入出庫記録!$H:$H,入出庫記録!$B:$B,月別在庫一覧!$C$1,入出庫記録!$C:$C,月別在庫一覧!$X$2,入出庫記録!$F:$F,月別在庫一覧!$A72)</f>
        <v>0</v>
      </c>
      <c r="Y72" s="52">
        <f>SUMIFS(入出庫記録!$I:$I,入出庫記録!$B:$B,月別在庫一覧!$C$1,入出庫記録!$C:$C,月別在庫一覧!$X$2,入出庫記録!$F:$F,月別在庫一覧!$A72)</f>
        <v>0</v>
      </c>
      <c r="Z72" s="48">
        <f t="shared" si="17"/>
        <v>0</v>
      </c>
      <c r="AA72" s="51">
        <f>SUMIFS(入出庫記録!$H:$H,入出庫記録!$B:$B,月別在庫一覧!$C$1,入出庫記録!$C:$C,月別在庫一覧!$AA$2,入出庫記録!$F:$F,月別在庫一覧!$A72)</f>
        <v>0</v>
      </c>
      <c r="AB72" s="52">
        <f>SUMIFS(入出庫記録!$I:$I,入出庫記録!$B:$B,月別在庫一覧!$C$1,入出庫記録!$C:$C,月別在庫一覧!$AA$2,入出庫記録!$F:$F,月別在庫一覧!$A72)</f>
        <v>0</v>
      </c>
      <c r="AC72" s="48">
        <f t="shared" si="18"/>
        <v>0</v>
      </c>
      <c r="AD72" s="51">
        <f>SUMIFS(入出庫記録!$H:$H,入出庫記録!$B:$B,月別在庫一覧!$C$1,入出庫記録!$C:$C,月別在庫一覧!$AD$2,入出庫記録!$F:$F,月別在庫一覧!$A72)</f>
        <v>0</v>
      </c>
      <c r="AE72" s="52">
        <f>SUMIFS(入出庫記録!$I:$I,入出庫記録!$B:$B,月別在庫一覧!$C$1,入出庫記録!$C:$C,月別在庫一覧!$AD$2,入出庫記録!$F:$F,月別在庫一覧!$A72)</f>
        <v>0</v>
      </c>
      <c r="AF72" s="48">
        <f t="shared" si="19"/>
        <v>0</v>
      </c>
      <c r="AG72" s="51">
        <f>SUMIFS(入出庫記録!$H:$H,入出庫記録!$B:$B,月別在庫一覧!$C$1,入出庫記録!$C:$C,月別在庫一覧!$AG$2,入出庫記録!$F:$F,月別在庫一覧!$A72)</f>
        <v>0</v>
      </c>
      <c r="AH72" s="52">
        <f>SUMIFS(入出庫記録!$I:$I,入出庫記録!$B:$B,月別在庫一覧!$C$1,入出庫記録!$C:$C,月別在庫一覧!$AG$2,入出庫記録!$F:$F,月別在庫一覧!$A72)</f>
        <v>0</v>
      </c>
      <c r="AI72" s="48">
        <f t="shared" si="20"/>
        <v>0</v>
      </c>
      <c r="AJ72" s="51">
        <f>SUMIFS(入出庫記録!$H:$H,入出庫記録!$B:$B,月別在庫一覧!$C$1,入出庫記録!$C:$C,月別在庫一覧!$AJ$2,入出庫記録!$F:$F,月別在庫一覧!$A72)</f>
        <v>0</v>
      </c>
      <c r="AK72" s="52">
        <f>SUMIFS(入出庫記録!$I:$I,入出庫記録!$B:$B,月別在庫一覧!$C$1,入出庫記録!$C:$C,月別在庫一覧!$AJ$2,入出庫記録!$F:$F,月別在庫一覧!$A72)</f>
        <v>0</v>
      </c>
      <c r="AL72" s="48">
        <f t="shared" si="21"/>
        <v>0</v>
      </c>
    </row>
    <row r="73" spans="1:38" ht="18.75" customHeight="1">
      <c r="A73" s="102" t="str">
        <f>IF(設定!B74="","",設定!B74)</f>
        <v>170</v>
      </c>
      <c r="B73" s="103" t="str">
        <f>IF(設定!C74="","",設定!C74)</f>
        <v/>
      </c>
      <c r="C73" s="43">
        <f>SUMIFS(入出庫記録!$H:$H,入出庫記録!$B:$B,月別在庫一覧!$C$1,入出庫記録!$C:$C,月別在庫一覧!$C$2,入出庫記録!$F:$F,月別在庫一覧!$A73)</f>
        <v>0</v>
      </c>
      <c r="D73" s="46">
        <f>SUMIFS(入出庫記録!$I:$I,入出庫記録!$B:$B,月別在庫一覧!$C$1,入出庫記録!$C:$C,月別在庫一覧!$C$2,入出庫記録!$F:$F,月別在庫一覧!$A73)</f>
        <v>0</v>
      </c>
      <c r="E73" s="48">
        <f t="shared" si="22"/>
        <v>0</v>
      </c>
      <c r="F73" s="51">
        <f>SUMIFS(入出庫記録!$H:$H,入出庫記録!$B:$B,月別在庫一覧!$C$1,入出庫記録!$C:$C,月別在庫一覧!$F$2,入出庫記録!$F:$F,月別在庫一覧!$A73)</f>
        <v>0</v>
      </c>
      <c r="G73" s="52">
        <f>SUMIFS(入出庫記録!$I:$I,入出庫記録!$B:$B,月別在庫一覧!$C$1,入出庫記録!$C:$C,月別在庫一覧!$F$2,入出庫記録!$F:$F,月別在庫一覧!$A73)</f>
        <v>0</v>
      </c>
      <c r="H73" s="48">
        <f t="shared" si="12"/>
        <v>0</v>
      </c>
      <c r="I73" s="51">
        <f>SUMIFS(入出庫記録!$H:$H,入出庫記録!$B:$B,月別在庫一覧!$C$1,入出庫記録!$C:$C,月別在庫一覧!$I$2,入出庫記録!$F:$F,月別在庫一覧!$A73)</f>
        <v>0</v>
      </c>
      <c r="J73" s="52">
        <f>SUMIFS(入出庫記録!$I:$I,入出庫記録!$B:$B,月別在庫一覧!$C$1,入出庫記録!$C:$C,月別在庫一覧!$I$2,入出庫記録!$F:$F,月別在庫一覧!$A73)</f>
        <v>0</v>
      </c>
      <c r="K73" s="48">
        <f t="shared" si="23"/>
        <v>0</v>
      </c>
      <c r="L73" s="51">
        <f>SUMIFS(入出庫記録!$H:$H,入出庫記録!$B:$B,月別在庫一覧!$C$1,入出庫記録!$C:$C,月別在庫一覧!$L$2,入出庫記録!$F:$F,月別在庫一覧!$A73)</f>
        <v>0</v>
      </c>
      <c r="M73" s="52">
        <f>SUMIFS(入出庫記録!$I:$I,入出庫記録!$B:$B,月別在庫一覧!$C$1,入出庫記録!$C:$C,月別在庫一覧!$L$2,入出庫記録!$F:$F,月別在庫一覧!$A73)</f>
        <v>0</v>
      </c>
      <c r="N73" s="48">
        <f t="shared" si="13"/>
        <v>0</v>
      </c>
      <c r="O73" s="51">
        <f>SUMIFS(入出庫記録!$H:$H,入出庫記録!$B:$B,月別在庫一覧!$C$1,入出庫記録!$C:$C,月別在庫一覧!$O$2,入出庫記録!$F:$F,月別在庫一覧!$A73)</f>
        <v>0</v>
      </c>
      <c r="P73" s="52">
        <f>SUMIFS(入出庫記録!$I:$I,入出庫記録!$B:$B,月別在庫一覧!$C$1,入出庫記録!$C:$C,月別在庫一覧!$O$2,入出庫記録!$F:$F,月別在庫一覧!$A73)</f>
        <v>0</v>
      </c>
      <c r="Q73" s="48">
        <f t="shared" si="14"/>
        <v>0</v>
      </c>
      <c r="R73" s="51">
        <f>SUMIFS(入出庫記録!$H:$H,入出庫記録!$B:$B,月別在庫一覧!$C$1,入出庫記録!$C:$C,月別在庫一覧!$R$2,入出庫記録!$F:$F,月別在庫一覧!$A73)</f>
        <v>0</v>
      </c>
      <c r="S73" s="52">
        <f>SUMIFS(入出庫記録!$I:$I,入出庫記録!$B:$B,月別在庫一覧!$C$1,入出庫記録!$C:$C,月別在庫一覧!$R$2,入出庫記録!$F:$F,月別在庫一覧!$A73)</f>
        <v>0</v>
      </c>
      <c r="T73" s="48">
        <f t="shared" si="15"/>
        <v>0</v>
      </c>
      <c r="U73" s="51">
        <f>SUMIFS(入出庫記録!$H:$H,入出庫記録!$B:$B,月別在庫一覧!$C$1,入出庫記録!$C:$C,月別在庫一覧!$U$2,入出庫記録!$F:$F,月別在庫一覧!$A73)</f>
        <v>0</v>
      </c>
      <c r="V73" s="52">
        <f>SUMIFS(入出庫記録!$I:$I,入出庫記録!$B:$B,月別在庫一覧!$C$1,入出庫記録!$C:$C,月別在庫一覧!$U$2,入出庫記録!$F:$F,月別在庫一覧!$A73)</f>
        <v>0</v>
      </c>
      <c r="W73" s="48">
        <f t="shared" si="16"/>
        <v>0</v>
      </c>
      <c r="X73" s="51">
        <f>SUMIFS(入出庫記録!$H:$H,入出庫記録!$B:$B,月別在庫一覧!$C$1,入出庫記録!$C:$C,月別在庫一覧!$X$2,入出庫記録!$F:$F,月別在庫一覧!$A73)</f>
        <v>0</v>
      </c>
      <c r="Y73" s="52">
        <f>SUMIFS(入出庫記録!$I:$I,入出庫記録!$B:$B,月別在庫一覧!$C$1,入出庫記録!$C:$C,月別在庫一覧!$X$2,入出庫記録!$F:$F,月別在庫一覧!$A73)</f>
        <v>0</v>
      </c>
      <c r="Z73" s="48">
        <f t="shared" si="17"/>
        <v>0</v>
      </c>
      <c r="AA73" s="51">
        <f>SUMIFS(入出庫記録!$H:$H,入出庫記録!$B:$B,月別在庫一覧!$C$1,入出庫記録!$C:$C,月別在庫一覧!$AA$2,入出庫記録!$F:$F,月別在庫一覧!$A73)</f>
        <v>0</v>
      </c>
      <c r="AB73" s="52">
        <f>SUMIFS(入出庫記録!$I:$I,入出庫記録!$B:$B,月別在庫一覧!$C$1,入出庫記録!$C:$C,月別在庫一覧!$AA$2,入出庫記録!$F:$F,月別在庫一覧!$A73)</f>
        <v>0</v>
      </c>
      <c r="AC73" s="48">
        <f t="shared" si="18"/>
        <v>0</v>
      </c>
      <c r="AD73" s="51">
        <f>SUMIFS(入出庫記録!$H:$H,入出庫記録!$B:$B,月別在庫一覧!$C$1,入出庫記録!$C:$C,月別在庫一覧!$AD$2,入出庫記録!$F:$F,月別在庫一覧!$A73)</f>
        <v>0</v>
      </c>
      <c r="AE73" s="52">
        <f>SUMIFS(入出庫記録!$I:$I,入出庫記録!$B:$B,月別在庫一覧!$C$1,入出庫記録!$C:$C,月別在庫一覧!$AD$2,入出庫記録!$F:$F,月別在庫一覧!$A73)</f>
        <v>0</v>
      </c>
      <c r="AF73" s="48">
        <f t="shared" si="19"/>
        <v>0</v>
      </c>
      <c r="AG73" s="51">
        <f>SUMIFS(入出庫記録!$H:$H,入出庫記録!$B:$B,月別在庫一覧!$C$1,入出庫記録!$C:$C,月別在庫一覧!$AG$2,入出庫記録!$F:$F,月別在庫一覧!$A73)</f>
        <v>0</v>
      </c>
      <c r="AH73" s="52">
        <f>SUMIFS(入出庫記録!$I:$I,入出庫記録!$B:$B,月別在庫一覧!$C$1,入出庫記録!$C:$C,月別在庫一覧!$AG$2,入出庫記録!$F:$F,月別在庫一覧!$A73)</f>
        <v>0</v>
      </c>
      <c r="AI73" s="48">
        <f t="shared" si="20"/>
        <v>0</v>
      </c>
      <c r="AJ73" s="51">
        <f>SUMIFS(入出庫記録!$H:$H,入出庫記録!$B:$B,月別在庫一覧!$C$1,入出庫記録!$C:$C,月別在庫一覧!$AJ$2,入出庫記録!$F:$F,月別在庫一覧!$A73)</f>
        <v>0</v>
      </c>
      <c r="AK73" s="52">
        <f>SUMIFS(入出庫記録!$I:$I,入出庫記録!$B:$B,月別在庫一覧!$C$1,入出庫記録!$C:$C,月別在庫一覧!$AJ$2,入出庫記録!$F:$F,月別在庫一覧!$A73)</f>
        <v>0</v>
      </c>
      <c r="AL73" s="48">
        <f t="shared" si="21"/>
        <v>0</v>
      </c>
    </row>
    <row r="74" spans="1:38" ht="18.75" customHeight="1">
      <c r="A74" s="102" t="str">
        <f>IF(設定!B75="","",設定!B75)</f>
        <v>171</v>
      </c>
      <c r="B74" s="103" t="str">
        <f>IF(設定!C75="","",設定!C75)</f>
        <v/>
      </c>
      <c r="C74" s="43">
        <f>SUMIFS(入出庫記録!$H:$H,入出庫記録!$B:$B,月別在庫一覧!$C$1,入出庫記録!$C:$C,月別在庫一覧!$C$2,入出庫記録!$F:$F,月別在庫一覧!$A74)</f>
        <v>0</v>
      </c>
      <c r="D74" s="46">
        <f>SUMIFS(入出庫記録!$I:$I,入出庫記録!$B:$B,月別在庫一覧!$C$1,入出庫記録!$C:$C,月別在庫一覧!$C$2,入出庫記録!$F:$F,月別在庫一覧!$A74)</f>
        <v>0</v>
      </c>
      <c r="E74" s="48">
        <f t="shared" si="22"/>
        <v>0</v>
      </c>
      <c r="F74" s="51">
        <f>SUMIFS(入出庫記録!$H:$H,入出庫記録!$B:$B,月別在庫一覧!$C$1,入出庫記録!$C:$C,月別在庫一覧!$F$2,入出庫記録!$F:$F,月別在庫一覧!$A74)</f>
        <v>0</v>
      </c>
      <c r="G74" s="52">
        <f>SUMIFS(入出庫記録!$I:$I,入出庫記録!$B:$B,月別在庫一覧!$C$1,入出庫記録!$C:$C,月別在庫一覧!$F$2,入出庫記録!$F:$F,月別在庫一覧!$A74)</f>
        <v>0</v>
      </c>
      <c r="H74" s="48">
        <f t="shared" si="12"/>
        <v>0</v>
      </c>
      <c r="I74" s="51">
        <f>SUMIFS(入出庫記録!$H:$H,入出庫記録!$B:$B,月別在庫一覧!$C$1,入出庫記録!$C:$C,月別在庫一覧!$I$2,入出庫記録!$F:$F,月別在庫一覧!$A74)</f>
        <v>0</v>
      </c>
      <c r="J74" s="52">
        <f>SUMIFS(入出庫記録!$I:$I,入出庫記録!$B:$B,月別在庫一覧!$C$1,入出庫記録!$C:$C,月別在庫一覧!$I$2,入出庫記録!$F:$F,月別在庫一覧!$A74)</f>
        <v>0</v>
      </c>
      <c r="K74" s="48">
        <f t="shared" si="23"/>
        <v>0</v>
      </c>
      <c r="L74" s="51">
        <f>SUMIFS(入出庫記録!$H:$H,入出庫記録!$B:$B,月別在庫一覧!$C$1,入出庫記録!$C:$C,月別在庫一覧!$L$2,入出庫記録!$F:$F,月別在庫一覧!$A74)</f>
        <v>0</v>
      </c>
      <c r="M74" s="52">
        <f>SUMIFS(入出庫記録!$I:$I,入出庫記録!$B:$B,月別在庫一覧!$C$1,入出庫記録!$C:$C,月別在庫一覧!$L$2,入出庫記録!$F:$F,月別在庫一覧!$A74)</f>
        <v>0</v>
      </c>
      <c r="N74" s="48">
        <f t="shared" si="13"/>
        <v>0</v>
      </c>
      <c r="O74" s="51">
        <f>SUMIFS(入出庫記録!$H:$H,入出庫記録!$B:$B,月別在庫一覧!$C$1,入出庫記録!$C:$C,月別在庫一覧!$O$2,入出庫記録!$F:$F,月別在庫一覧!$A74)</f>
        <v>0</v>
      </c>
      <c r="P74" s="52">
        <f>SUMIFS(入出庫記録!$I:$I,入出庫記録!$B:$B,月別在庫一覧!$C$1,入出庫記録!$C:$C,月別在庫一覧!$O$2,入出庫記録!$F:$F,月別在庫一覧!$A74)</f>
        <v>0</v>
      </c>
      <c r="Q74" s="48">
        <f t="shared" si="14"/>
        <v>0</v>
      </c>
      <c r="R74" s="51">
        <f>SUMIFS(入出庫記録!$H:$H,入出庫記録!$B:$B,月別在庫一覧!$C$1,入出庫記録!$C:$C,月別在庫一覧!$R$2,入出庫記録!$F:$F,月別在庫一覧!$A74)</f>
        <v>0</v>
      </c>
      <c r="S74" s="52">
        <f>SUMIFS(入出庫記録!$I:$I,入出庫記録!$B:$B,月別在庫一覧!$C$1,入出庫記録!$C:$C,月別在庫一覧!$R$2,入出庫記録!$F:$F,月別在庫一覧!$A74)</f>
        <v>0</v>
      </c>
      <c r="T74" s="48">
        <f t="shared" si="15"/>
        <v>0</v>
      </c>
      <c r="U74" s="51">
        <f>SUMIFS(入出庫記録!$H:$H,入出庫記録!$B:$B,月別在庫一覧!$C$1,入出庫記録!$C:$C,月別在庫一覧!$U$2,入出庫記録!$F:$F,月別在庫一覧!$A74)</f>
        <v>0</v>
      </c>
      <c r="V74" s="52">
        <f>SUMIFS(入出庫記録!$I:$I,入出庫記録!$B:$B,月別在庫一覧!$C$1,入出庫記録!$C:$C,月別在庫一覧!$U$2,入出庫記録!$F:$F,月別在庫一覧!$A74)</f>
        <v>0</v>
      </c>
      <c r="W74" s="48">
        <f t="shared" si="16"/>
        <v>0</v>
      </c>
      <c r="X74" s="51">
        <f>SUMIFS(入出庫記録!$H:$H,入出庫記録!$B:$B,月別在庫一覧!$C$1,入出庫記録!$C:$C,月別在庫一覧!$X$2,入出庫記録!$F:$F,月別在庫一覧!$A74)</f>
        <v>0</v>
      </c>
      <c r="Y74" s="52">
        <f>SUMIFS(入出庫記録!$I:$I,入出庫記録!$B:$B,月別在庫一覧!$C$1,入出庫記録!$C:$C,月別在庫一覧!$X$2,入出庫記録!$F:$F,月別在庫一覧!$A74)</f>
        <v>0</v>
      </c>
      <c r="Z74" s="48">
        <f t="shared" si="17"/>
        <v>0</v>
      </c>
      <c r="AA74" s="51">
        <f>SUMIFS(入出庫記録!$H:$H,入出庫記録!$B:$B,月別在庫一覧!$C$1,入出庫記録!$C:$C,月別在庫一覧!$AA$2,入出庫記録!$F:$F,月別在庫一覧!$A74)</f>
        <v>0</v>
      </c>
      <c r="AB74" s="52">
        <f>SUMIFS(入出庫記録!$I:$I,入出庫記録!$B:$B,月別在庫一覧!$C$1,入出庫記録!$C:$C,月別在庫一覧!$AA$2,入出庫記録!$F:$F,月別在庫一覧!$A74)</f>
        <v>0</v>
      </c>
      <c r="AC74" s="48">
        <f t="shared" si="18"/>
        <v>0</v>
      </c>
      <c r="AD74" s="51">
        <f>SUMIFS(入出庫記録!$H:$H,入出庫記録!$B:$B,月別在庫一覧!$C$1,入出庫記録!$C:$C,月別在庫一覧!$AD$2,入出庫記録!$F:$F,月別在庫一覧!$A74)</f>
        <v>0</v>
      </c>
      <c r="AE74" s="52">
        <f>SUMIFS(入出庫記録!$I:$I,入出庫記録!$B:$B,月別在庫一覧!$C$1,入出庫記録!$C:$C,月別在庫一覧!$AD$2,入出庫記録!$F:$F,月別在庫一覧!$A74)</f>
        <v>0</v>
      </c>
      <c r="AF74" s="48">
        <f t="shared" si="19"/>
        <v>0</v>
      </c>
      <c r="AG74" s="51">
        <f>SUMIFS(入出庫記録!$H:$H,入出庫記録!$B:$B,月別在庫一覧!$C$1,入出庫記録!$C:$C,月別在庫一覧!$AG$2,入出庫記録!$F:$F,月別在庫一覧!$A74)</f>
        <v>0</v>
      </c>
      <c r="AH74" s="52">
        <f>SUMIFS(入出庫記録!$I:$I,入出庫記録!$B:$B,月別在庫一覧!$C$1,入出庫記録!$C:$C,月別在庫一覧!$AG$2,入出庫記録!$F:$F,月別在庫一覧!$A74)</f>
        <v>0</v>
      </c>
      <c r="AI74" s="48">
        <f t="shared" si="20"/>
        <v>0</v>
      </c>
      <c r="AJ74" s="51">
        <f>SUMIFS(入出庫記録!$H:$H,入出庫記録!$B:$B,月別在庫一覧!$C$1,入出庫記録!$C:$C,月別在庫一覧!$AJ$2,入出庫記録!$F:$F,月別在庫一覧!$A74)</f>
        <v>0</v>
      </c>
      <c r="AK74" s="52">
        <f>SUMIFS(入出庫記録!$I:$I,入出庫記録!$B:$B,月別在庫一覧!$C$1,入出庫記録!$C:$C,月別在庫一覧!$AJ$2,入出庫記録!$F:$F,月別在庫一覧!$A74)</f>
        <v>0</v>
      </c>
      <c r="AL74" s="48">
        <f t="shared" si="21"/>
        <v>0</v>
      </c>
    </row>
    <row r="75" spans="1:38" ht="18.75" customHeight="1">
      <c r="A75" s="102" t="str">
        <f>IF(設定!B76="","",設定!B76)</f>
        <v>172</v>
      </c>
      <c r="B75" s="103" t="str">
        <f>IF(設定!C76="","",設定!C76)</f>
        <v/>
      </c>
      <c r="C75" s="43">
        <f>SUMIFS(入出庫記録!$H:$H,入出庫記録!$B:$B,月別在庫一覧!$C$1,入出庫記録!$C:$C,月別在庫一覧!$C$2,入出庫記録!$F:$F,月別在庫一覧!$A75)</f>
        <v>0</v>
      </c>
      <c r="D75" s="46">
        <f>SUMIFS(入出庫記録!$I:$I,入出庫記録!$B:$B,月別在庫一覧!$C$1,入出庫記録!$C:$C,月別在庫一覧!$C$2,入出庫記録!$F:$F,月別在庫一覧!$A75)</f>
        <v>0</v>
      </c>
      <c r="E75" s="48">
        <f t="shared" si="22"/>
        <v>0</v>
      </c>
      <c r="F75" s="51">
        <f>SUMIFS(入出庫記録!$H:$H,入出庫記録!$B:$B,月別在庫一覧!$C$1,入出庫記録!$C:$C,月別在庫一覧!$F$2,入出庫記録!$F:$F,月別在庫一覧!$A75)</f>
        <v>0</v>
      </c>
      <c r="G75" s="52">
        <f>SUMIFS(入出庫記録!$I:$I,入出庫記録!$B:$B,月別在庫一覧!$C$1,入出庫記録!$C:$C,月別在庫一覧!$F$2,入出庫記録!$F:$F,月別在庫一覧!$A75)</f>
        <v>0</v>
      </c>
      <c r="H75" s="48">
        <f t="shared" si="12"/>
        <v>0</v>
      </c>
      <c r="I75" s="51">
        <f>SUMIFS(入出庫記録!$H:$H,入出庫記録!$B:$B,月別在庫一覧!$C$1,入出庫記録!$C:$C,月別在庫一覧!$I$2,入出庫記録!$F:$F,月別在庫一覧!$A75)</f>
        <v>0</v>
      </c>
      <c r="J75" s="52">
        <f>SUMIFS(入出庫記録!$I:$I,入出庫記録!$B:$B,月別在庫一覧!$C$1,入出庫記録!$C:$C,月別在庫一覧!$I$2,入出庫記録!$F:$F,月別在庫一覧!$A75)</f>
        <v>0</v>
      </c>
      <c r="K75" s="48">
        <f t="shared" si="23"/>
        <v>0</v>
      </c>
      <c r="L75" s="51">
        <f>SUMIFS(入出庫記録!$H:$H,入出庫記録!$B:$B,月別在庫一覧!$C$1,入出庫記録!$C:$C,月別在庫一覧!$L$2,入出庫記録!$F:$F,月別在庫一覧!$A75)</f>
        <v>0</v>
      </c>
      <c r="M75" s="52">
        <f>SUMIFS(入出庫記録!$I:$I,入出庫記録!$B:$B,月別在庫一覧!$C$1,入出庫記録!$C:$C,月別在庫一覧!$L$2,入出庫記録!$F:$F,月別在庫一覧!$A75)</f>
        <v>0</v>
      </c>
      <c r="N75" s="48">
        <f t="shared" si="13"/>
        <v>0</v>
      </c>
      <c r="O75" s="51">
        <f>SUMIFS(入出庫記録!$H:$H,入出庫記録!$B:$B,月別在庫一覧!$C$1,入出庫記録!$C:$C,月別在庫一覧!$O$2,入出庫記録!$F:$F,月別在庫一覧!$A75)</f>
        <v>0</v>
      </c>
      <c r="P75" s="52">
        <f>SUMIFS(入出庫記録!$I:$I,入出庫記録!$B:$B,月別在庫一覧!$C$1,入出庫記録!$C:$C,月別在庫一覧!$O$2,入出庫記録!$F:$F,月別在庫一覧!$A75)</f>
        <v>0</v>
      </c>
      <c r="Q75" s="48">
        <f t="shared" si="14"/>
        <v>0</v>
      </c>
      <c r="R75" s="51">
        <f>SUMIFS(入出庫記録!$H:$H,入出庫記録!$B:$B,月別在庫一覧!$C$1,入出庫記録!$C:$C,月別在庫一覧!$R$2,入出庫記録!$F:$F,月別在庫一覧!$A75)</f>
        <v>0</v>
      </c>
      <c r="S75" s="52">
        <f>SUMIFS(入出庫記録!$I:$I,入出庫記録!$B:$B,月別在庫一覧!$C$1,入出庫記録!$C:$C,月別在庫一覧!$R$2,入出庫記録!$F:$F,月別在庫一覧!$A75)</f>
        <v>0</v>
      </c>
      <c r="T75" s="48">
        <f t="shared" si="15"/>
        <v>0</v>
      </c>
      <c r="U75" s="51">
        <f>SUMIFS(入出庫記録!$H:$H,入出庫記録!$B:$B,月別在庫一覧!$C$1,入出庫記録!$C:$C,月別在庫一覧!$U$2,入出庫記録!$F:$F,月別在庫一覧!$A75)</f>
        <v>0</v>
      </c>
      <c r="V75" s="52">
        <f>SUMIFS(入出庫記録!$I:$I,入出庫記録!$B:$B,月別在庫一覧!$C$1,入出庫記録!$C:$C,月別在庫一覧!$U$2,入出庫記録!$F:$F,月別在庫一覧!$A75)</f>
        <v>0</v>
      </c>
      <c r="W75" s="48">
        <f t="shared" si="16"/>
        <v>0</v>
      </c>
      <c r="X75" s="51">
        <f>SUMIFS(入出庫記録!$H:$H,入出庫記録!$B:$B,月別在庫一覧!$C$1,入出庫記録!$C:$C,月別在庫一覧!$X$2,入出庫記録!$F:$F,月別在庫一覧!$A75)</f>
        <v>0</v>
      </c>
      <c r="Y75" s="52">
        <f>SUMIFS(入出庫記録!$I:$I,入出庫記録!$B:$B,月別在庫一覧!$C$1,入出庫記録!$C:$C,月別在庫一覧!$X$2,入出庫記録!$F:$F,月別在庫一覧!$A75)</f>
        <v>0</v>
      </c>
      <c r="Z75" s="48">
        <f t="shared" si="17"/>
        <v>0</v>
      </c>
      <c r="AA75" s="51">
        <f>SUMIFS(入出庫記録!$H:$H,入出庫記録!$B:$B,月別在庫一覧!$C$1,入出庫記録!$C:$C,月別在庫一覧!$AA$2,入出庫記録!$F:$F,月別在庫一覧!$A75)</f>
        <v>0</v>
      </c>
      <c r="AB75" s="52">
        <f>SUMIFS(入出庫記録!$I:$I,入出庫記録!$B:$B,月別在庫一覧!$C$1,入出庫記録!$C:$C,月別在庫一覧!$AA$2,入出庫記録!$F:$F,月別在庫一覧!$A75)</f>
        <v>0</v>
      </c>
      <c r="AC75" s="48">
        <f t="shared" si="18"/>
        <v>0</v>
      </c>
      <c r="AD75" s="51">
        <f>SUMIFS(入出庫記録!$H:$H,入出庫記録!$B:$B,月別在庫一覧!$C$1,入出庫記録!$C:$C,月別在庫一覧!$AD$2,入出庫記録!$F:$F,月別在庫一覧!$A75)</f>
        <v>0</v>
      </c>
      <c r="AE75" s="52">
        <f>SUMIFS(入出庫記録!$I:$I,入出庫記録!$B:$B,月別在庫一覧!$C$1,入出庫記録!$C:$C,月別在庫一覧!$AD$2,入出庫記録!$F:$F,月別在庫一覧!$A75)</f>
        <v>0</v>
      </c>
      <c r="AF75" s="48">
        <f t="shared" si="19"/>
        <v>0</v>
      </c>
      <c r="AG75" s="51">
        <f>SUMIFS(入出庫記録!$H:$H,入出庫記録!$B:$B,月別在庫一覧!$C$1,入出庫記録!$C:$C,月別在庫一覧!$AG$2,入出庫記録!$F:$F,月別在庫一覧!$A75)</f>
        <v>0</v>
      </c>
      <c r="AH75" s="52">
        <f>SUMIFS(入出庫記録!$I:$I,入出庫記録!$B:$B,月別在庫一覧!$C$1,入出庫記録!$C:$C,月別在庫一覧!$AG$2,入出庫記録!$F:$F,月別在庫一覧!$A75)</f>
        <v>0</v>
      </c>
      <c r="AI75" s="48">
        <f t="shared" si="20"/>
        <v>0</v>
      </c>
      <c r="AJ75" s="51">
        <f>SUMIFS(入出庫記録!$H:$H,入出庫記録!$B:$B,月別在庫一覧!$C$1,入出庫記録!$C:$C,月別在庫一覧!$AJ$2,入出庫記録!$F:$F,月別在庫一覧!$A75)</f>
        <v>0</v>
      </c>
      <c r="AK75" s="52">
        <f>SUMIFS(入出庫記録!$I:$I,入出庫記録!$B:$B,月別在庫一覧!$C$1,入出庫記録!$C:$C,月別在庫一覧!$AJ$2,入出庫記録!$F:$F,月別在庫一覧!$A75)</f>
        <v>0</v>
      </c>
      <c r="AL75" s="48">
        <f t="shared" si="21"/>
        <v>0</v>
      </c>
    </row>
    <row r="76" spans="1:38" ht="18.75" customHeight="1">
      <c r="A76" s="102" t="str">
        <f>IF(設定!B77="","",設定!B77)</f>
        <v>173</v>
      </c>
      <c r="B76" s="103" t="str">
        <f>IF(設定!C77="","",設定!C77)</f>
        <v/>
      </c>
      <c r="C76" s="43">
        <f>SUMIFS(入出庫記録!$H:$H,入出庫記録!$B:$B,月別在庫一覧!$C$1,入出庫記録!$C:$C,月別在庫一覧!$C$2,入出庫記録!$F:$F,月別在庫一覧!$A76)</f>
        <v>0</v>
      </c>
      <c r="D76" s="46">
        <f>SUMIFS(入出庫記録!$I:$I,入出庫記録!$B:$B,月別在庫一覧!$C$1,入出庫記録!$C:$C,月別在庫一覧!$C$2,入出庫記録!$F:$F,月別在庫一覧!$A76)</f>
        <v>0</v>
      </c>
      <c r="E76" s="48">
        <f t="shared" si="22"/>
        <v>0</v>
      </c>
      <c r="F76" s="51">
        <f>SUMIFS(入出庫記録!$H:$H,入出庫記録!$B:$B,月別在庫一覧!$C$1,入出庫記録!$C:$C,月別在庫一覧!$F$2,入出庫記録!$F:$F,月別在庫一覧!$A76)</f>
        <v>0</v>
      </c>
      <c r="G76" s="52">
        <f>SUMIFS(入出庫記録!$I:$I,入出庫記録!$B:$B,月別在庫一覧!$C$1,入出庫記録!$C:$C,月別在庫一覧!$F$2,入出庫記録!$F:$F,月別在庫一覧!$A76)</f>
        <v>0</v>
      </c>
      <c r="H76" s="48">
        <f t="shared" si="12"/>
        <v>0</v>
      </c>
      <c r="I76" s="51">
        <f>SUMIFS(入出庫記録!$H:$H,入出庫記録!$B:$B,月別在庫一覧!$C$1,入出庫記録!$C:$C,月別在庫一覧!$I$2,入出庫記録!$F:$F,月別在庫一覧!$A76)</f>
        <v>0</v>
      </c>
      <c r="J76" s="52">
        <f>SUMIFS(入出庫記録!$I:$I,入出庫記録!$B:$B,月別在庫一覧!$C$1,入出庫記録!$C:$C,月別在庫一覧!$I$2,入出庫記録!$F:$F,月別在庫一覧!$A76)</f>
        <v>0</v>
      </c>
      <c r="K76" s="48">
        <f t="shared" si="23"/>
        <v>0</v>
      </c>
      <c r="L76" s="51">
        <f>SUMIFS(入出庫記録!$H:$H,入出庫記録!$B:$B,月別在庫一覧!$C$1,入出庫記録!$C:$C,月別在庫一覧!$L$2,入出庫記録!$F:$F,月別在庫一覧!$A76)</f>
        <v>0</v>
      </c>
      <c r="M76" s="52">
        <f>SUMIFS(入出庫記録!$I:$I,入出庫記録!$B:$B,月別在庫一覧!$C$1,入出庫記録!$C:$C,月別在庫一覧!$L$2,入出庫記録!$F:$F,月別在庫一覧!$A76)</f>
        <v>0</v>
      </c>
      <c r="N76" s="48">
        <f t="shared" si="13"/>
        <v>0</v>
      </c>
      <c r="O76" s="51">
        <f>SUMIFS(入出庫記録!$H:$H,入出庫記録!$B:$B,月別在庫一覧!$C$1,入出庫記録!$C:$C,月別在庫一覧!$O$2,入出庫記録!$F:$F,月別在庫一覧!$A76)</f>
        <v>0</v>
      </c>
      <c r="P76" s="52">
        <f>SUMIFS(入出庫記録!$I:$I,入出庫記録!$B:$B,月別在庫一覧!$C$1,入出庫記録!$C:$C,月別在庫一覧!$O$2,入出庫記録!$F:$F,月別在庫一覧!$A76)</f>
        <v>0</v>
      </c>
      <c r="Q76" s="48">
        <f t="shared" si="14"/>
        <v>0</v>
      </c>
      <c r="R76" s="51">
        <f>SUMIFS(入出庫記録!$H:$H,入出庫記録!$B:$B,月別在庫一覧!$C$1,入出庫記録!$C:$C,月別在庫一覧!$R$2,入出庫記録!$F:$F,月別在庫一覧!$A76)</f>
        <v>0</v>
      </c>
      <c r="S76" s="52">
        <f>SUMIFS(入出庫記録!$I:$I,入出庫記録!$B:$B,月別在庫一覧!$C$1,入出庫記録!$C:$C,月別在庫一覧!$R$2,入出庫記録!$F:$F,月別在庫一覧!$A76)</f>
        <v>0</v>
      </c>
      <c r="T76" s="48">
        <f t="shared" si="15"/>
        <v>0</v>
      </c>
      <c r="U76" s="51">
        <f>SUMIFS(入出庫記録!$H:$H,入出庫記録!$B:$B,月別在庫一覧!$C$1,入出庫記録!$C:$C,月別在庫一覧!$U$2,入出庫記録!$F:$F,月別在庫一覧!$A76)</f>
        <v>0</v>
      </c>
      <c r="V76" s="52">
        <f>SUMIFS(入出庫記録!$I:$I,入出庫記録!$B:$B,月別在庫一覧!$C$1,入出庫記録!$C:$C,月別在庫一覧!$U$2,入出庫記録!$F:$F,月別在庫一覧!$A76)</f>
        <v>0</v>
      </c>
      <c r="W76" s="48">
        <f t="shared" si="16"/>
        <v>0</v>
      </c>
      <c r="X76" s="51">
        <f>SUMIFS(入出庫記録!$H:$H,入出庫記録!$B:$B,月別在庫一覧!$C$1,入出庫記録!$C:$C,月別在庫一覧!$X$2,入出庫記録!$F:$F,月別在庫一覧!$A76)</f>
        <v>0</v>
      </c>
      <c r="Y76" s="52">
        <f>SUMIFS(入出庫記録!$I:$I,入出庫記録!$B:$B,月別在庫一覧!$C$1,入出庫記録!$C:$C,月別在庫一覧!$X$2,入出庫記録!$F:$F,月別在庫一覧!$A76)</f>
        <v>0</v>
      </c>
      <c r="Z76" s="48">
        <f t="shared" si="17"/>
        <v>0</v>
      </c>
      <c r="AA76" s="51">
        <f>SUMIFS(入出庫記録!$H:$H,入出庫記録!$B:$B,月別在庫一覧!$C$1,入出庫記録!$C:$C,月別在庫一覧!$AA$2,入出庫記録!$F:$F,月別在庫一覧!$A76)</f>
        <v>0</v>
      </c>
      <c r="AB76" s="52">
        <f>SUMIFS(入出庫記録!$I:$I,入出庫記録!$B:$B,月別在庫一覧!$C$1,入出庫記録!$C:$C,月別在庫一覧!$AA$2,入出庫記録!$F:$F,月別在庫一覧!$A76)</f>
        <v>0</v>
      </c>
      <c r="AC76" s="48">
        <f t="shared" si="18"/>
        <v>0</v>
      </c>
      <c r="AD76" s="51">
        <f>SUMIFS(入出庫記録!$H:$H,入出庫記録!$B:$B,月別在庫一覧!$C$1,入出庫記録!$C:$C,月別在庫一覧!$AD$2,入出庫記録!$F:$F,月別在庫一覧!$A76)</f>
        <v>0</v>
      </c>
      <c r="AE76" s="52">
        <f>SUMIFS(入出庫記録!$I:$I,入出庫記録!$B:$B,月別在庫一覧!$C$1,入出庫記録!$C:$C,月別在庫一覧!$AD$2,入出庫記録!$F:$F,月別在庫一覧!$A76)</f>
        <v>0</v>
      </c>
      <c r="AF76" s="48">
        <f t="shared" si="19"/>
        <v>0</v>
      </c>
      <c r="AG76" s="51">
        <f>SUMIFS(入出庫記録!$H:$H,入出庫記録!$B:$B,月別在庫一覧!$C$1,入出庫記録!$C:$C,月別在庫一覧!$AG$2,入出庫記録!$F:$F,月別在庫一覧!$A76)</f>
        <v>0</v>
      </c>
      <c r="AH76" s="52">
        <f>SUMIFS(入出庫記録!$I:$I,入出庫記録!$B:$B,月別在庫一覧!$C$1,入出庫記録!$C:$C,月別在庫一覧!$AG$2,入出庫記録!$F:$F,月別在庫一覧!$A76)</f>
        <v>0</v>
      </c>
      <c r="AI76" s="48">
        <f t="shared" si="20"/>
        <v>0</v>
      </c>
      <c r="AJ76" s="51">
        <f>SUMIFS(入出庫記録!$H:$H,入出庫記録!$B:$B,月別在庫一覧!$C$1,入出庫記録!$C:$C,月別在庫一覧!$AJ$2,入出庫記録!$F:$F,月別在庫一覧!$A76)</f>
        <v>0</v>
      </c>
      <c r="AK76" s="52">
        <f>SUMIFS(入出庫記録!$I:$I,入出庫記録!$B:$B,月別在庫一覧!$C$1,入出庫記録!$C:$C,月別在庫一覧!$AJ$2,入出庫記録!$F:$F,月別在庫一覧!$A76)</f>
        <v>0</v>
      </c>
      <c r="AL76" s="48">
        <f t="shared" si="21"/>
        <v>0</v>
      </c>
    </row>
    <row r="77" spans="1:38" ht="18.75" customHeight="1">
      <c r="A77" s="102" t="str">
        <f>IF(設定!B78="","",設定!B78)</f>
        <v>174</v>
      </c>
      <c r="B77" s="103" t="str">
        <f>IF(設定!C78="","",設定!C78)</f>
        <v/>
      </c>
      <c r="C77" s="43">
        <f>SUMIFS(入出庫記録!$H:$H,入出庫記録!$B:$B,月別在庫一覧!$C$1,入出庫記録!$C:$C,月別在庫一覧!$C$2,入出庫記録!$F:$F,月別在庫一覧!$A77)</f>
        <v>0</v>
      </c>
      <c r="D77" s="46">
        <f>SUMIFS(入出庫記録!$I:$I,入出庫記録!$B:$B,月別在庫一覧!$C$1,入出庫記録!$C:$C,月別在庫一覧!$C$2,入出庫記録!$F:$F,月別在庫一覧!$A77)</f>
        <v>0</v>
      </c>
      <c r="E77" s="48">
        <f t="shared" si="22"/>
        <v>0</v>
      </c>
      <c r="F77" s="51">
        <f>SUMIFS(入出庫記録!$H:$H,入出庫記録!$B:$B,月別在庫一覧!$C$1,入出庫記録!$C:$C,月別在庫一覧!$F$2,入出庫記録!$F:$F,月別在庫一覧!$A77)</f>
        <v>0</v>
      </c>
      <c r="G77" s="52">
        <f>SUMIFS(入出庫記録!$I:$I,入出庫記録!$B:$B,月別在庫一覧!$C$1,入出庫記録!$C:$C,月別在庫一覧!$F$2,入出庫記録!$F:$F,月別在庫一覧!$A77)</f>
        <v>0</v>
      </c>
      <c r="H77" s="48">
        <f t="shared" si="12"/>
        <v>0</v>
      </c>
      <c r="I77" s="51">
        <f>SUMIFS(入出庫記録!$H:$H,入出庫記録!$B:$B,月別在庫一覧!$C$1,入出庫記録!$C:$C,月別在庫一覧!$I$2,入出庫記録!$F:$F,月別在庫一覧!$A77)</f>
        <v>0</v>
      </c>
      <c r="J77" s="52">
        <f>SUMIFS(入出庫記録!$I:$I,入出庫記録!$B:$B,月別在庫一覧!$C$1,入出庫記録!$C:$C,月別在庫一覧!$I$2,入出庫記録!$F:$F,月別在庫一覧!$A77)</f>
        <v>0</v>
      </c>
      <c r="K77" s="48">
        <f t="shared" si="23"/>
        <v>0</v>
      </c>
      <c r="L77" s="51">
        <f>SUMIFS(入出庫記録!$H:$H,入出庫記録!$B:$B,月別在庫一覧!$C$1,入出庫記録!$C:$C,月別在庫一覧!$L$2,入出庫記録!$F:$F,月別在庫一覧!$A77)</f>
        <v>0</v>
      </c>
      <c r="M77" s="52">
        <f>SUMIFS(入出庫記録!$I:$I,入出庫記録!$B:$B,月別在庫一覧!$C$1,入出庫記録!$C:$C,月別在庫一覧!$L$2,入出庫記録!$F:$F,月別在庫一覧!$A77)</f>
        <v>0</v>
      </c>
      <c r="N77" s="48">
        <f t="shared" si="13"/>
        <v>0</v>
      </c>
      <c r="O77" s="51">
        <f>SUMIFS(入出庫記録!$H:$H,入出庫記録!$B:$B,月別在庫一覧!$C$1,入出庫記録!$C:$C,月別在庫一覧!$O$2,入出庫記録!$F:$F,月別在庫一覧!$A77)</f>
        <v>0</v>
      </c>
      <c r="P77" s="52">
        <f>SUMIFS(入出庫記録!$I:$I,入出庫記録!$B:$B,月別在庫一覧!$C$1,入出庫記録!$C:$C,月別在庫一覧!$O$2,入出庫記録!$F:$F,月別在庫一覧!$A77)</f>
        <v>0</v>
      </c>
      <c r="Q77" s="48">
        <f t="shared" si="14"/>
        <v>0</v>
      </c>
      <c r="R77" s="51">
        <f>SUMIFS(入出庫記録!$H:$H,入出庫記録!$B:$B,月別在庫一覧!$C$1,入出庫記録!$C:$C,月別在庫一覧!$R$2,入出庫記録!$F:$F,月別在庫一覧!$A77)</f>
        <v>0</v>
      </c>
      <c r="S77" s="52">
        <f>SUMIFS(入出庫記録!$I:$I,入出庫記録!$B:$B,月別在庫一覧!$C$1,入出庫記録!$C:$C,月別在庫一覧!$R$2,入出庫記録!$F:$F,月別在庫一覧!$A77)</f>
        <v>0</v>
      </c>
      <c r="T77" s="48">
        <f t="shared" si="15"/>
        <v>0</v>
      </c>
      <c r="U77" s="51">
        <f>SUMIFS(入出庫記録!$H:$H,入出庫記録!$B:$B,月別在庫一覧!$C$1,入出庫記録!$C:$C,月別在庫一覧!$U$2,入出庫記録!$F:$F,月別在庫一覧!$A77)</f>
        <v>0</v>
      </c>
      <c r="V77" s="52">
        <f>SUMIFS(入出庫記録!$I:$I,入出庫記録!$B:$B,月別在庫一覧!$C$1,入出庫記録!$C:$C,月別在庫一覧!$U$2,入出庫記録!$F:$F,月別在庫一覧!$A77)</f>
        <v>0</v>
      </c>
      <c r="W77" s="48">
        <f t="shared" si="16"/>
        <v>0</v>
      </c>
      <c r="X77" s="51">
        <f>SUMIFS(入出庫記録!$H:$H,入出庫記録!$B:$B,月別在庫一覧!$C$1,入出庫記録!$C:$C,月別在庫一覧!$X$2,入出庫記録!$F:$F,月別在庫一覧!$A77)</f>
        <v>0</v>
      </c>
      <c r="Y77" s="52">
        <f>SUMIFS(入出庫記録!$I:$I,入出庫記録!$B:$B,月別在庫一覧!$C$1,入出庫記録!$C:$C,月別在庫一覧!$X$2,入出庫記録!$F:$F,月別在庫一覧!$A77)</f>
        <v>0</v>
      </c>
      <c r="Z77" s="48">
        <f t="shared" si="17"/>
        <v>0</v>
      </c>
      <c r="AA77" s="51">
        <f>SUMIFS(入出庫記録!$H:$H,入出庫記録!$B:$B,月別在庫一覧!$C$1,入出庫記録!$C:$C,月別在庫一覧!$AA$2,入出庫記録!$F:$F,月別在庫一覧!$A77)</f>
        <v>0</v>
      </c>
      <c r="AB77" s="52">
        <f>SUMIFS(入出庫記録!$I:$I,入出庫記録!$B:$B,月別在庫一覧!$C$1,入出庫記録!$C:$C,月別在庫一覧!$AA$2,入出庫記録!$F:$F,月別在庫一覧!$A77)</f>
        <v>0</v>
      </c>
      <c r="AC77" s="48">
        <f t="shared" si="18"/>
        <v>0</v>
      </c>
      <c r="AD77" s="51">
        <f>SUMIFS(入出庫記録!$H:$H,入出庫記録!$B:$B,月別在庫一覧!$C$1,入出庫記録!$C:$C,月別在庫一覧!$AD$2,入出庫記録!$F:$F,月別在庫一覧!$A77)</f>
        <v>0</v>
      </c>
      <c r="AE77" s="52">
        <f>SUMIFS(入出庫記録!$I:$I,入出庫記録!$B:$B,月別在庫一覧!$C$1,入出庫記録!$C:$C,月別在庫一覧!$AD$2,入出庫記録!$F:$F,月別在庫一覧!$A77)</f>
        <v>0</v>
      </c>
      <c r="AF77" s="48">
        <f t="shared" si="19"/>
        <v>0</v>
      </c>
      <c r="AG77" s="51">
        <f>SUMIFS(入出庫記録!$H:$H,入出庫記録!$B:$B,月別在庫一覧!$C$1,入出庫記録!$C:$C,月別在庫一覧!$AG$2,入出庫記録!$F:$F,月別在庫一覧!$A77)</f>
        <v>0</v>
      </c>
      <c r="AH77" s="52">
        <f>SUMIFS(入出庫記録!$I:$I,入出庫記録!$B:$B,月別在庫一覧!$C$1,入出庫記録!$C:$C,月別在庫一覧!$AG$2,入出庫記録!$F:$F,月別在庫一覧!$A77)</f>
        <v>0</v>
      </c>
      <c r="AI77" s="48">
        <f t="shared" si="20"/>
        <v>0</v>
      </c>
      <c r="AJ77" s="51">
        <f>SUMIFS(入出庫記録!$H:$H,入出庫記録!$B:$B,月別在庫一覧!$C$1,入出庫記録!$C:$C,月別在庫一覧!$AJ$2,入出庫記録!$F:$F,月別在庫一覧!$A77)</f>
        <v>0</v>
      </c>
      <c r="AK77" s="52">
        <f>SUMIFS(入出庫記録!$I:$I,入出庫記録!$B:$B,月別在庫一覧!$C$1,入出庫記録!$C:$C,月別在庫一覧!$AJ$2,入出庫記録!$F:$F,月別在庫一覧!$A77)</f>
        <v>0</v>
      </c>
      <c r="AL77" s="48">
        <f t="shared" si="21"/>
        <v>0</v>
      </c>
    </row>
    <row r="78" spans="1:38" ht="18.75" customHeight="1">
      <c r="A78" s="102" t="str">
        <f>IF(設定!B79="","",設定!B79)</f>
        <v>175</v>
      </c>
      <c r="B78" s="103" t="str">
        <f>IF(設定!C79="","",設定!C79)</f>
        <v/>
      </c>
      <c r="C78" s="43">
        <f>SUMIFS(入出庫記録!$H:$H,入出庫記録!$B:$B,月別在庫一覧!$C$1,入出庫記録!$C:$C,月別在庫一覧!$C$2,入出庫記録!$F:$F,月別在庫一覧!$A78)</f>
        <v>0</v>
      </c>
      <c r="D78" s="46">
        <f>SUMIFS(入出庫記録!$I:$I,入出庫記録!$B:$B,月別在庫一覧!$C$1,入出庫記録!$C:$C,月別在庫一覧!$C$2,入出庫記録!$F:$F,月別在庫一覧!$A78)</f>
        <v>0</v>
      </c>
      <c r="E78" s="48">
        <f t="shared" si="22"/>
        <v>0</v>
      </c>
      <c r="F78" s="51">
        <f>SUMIFS(入出庫記録!$H:$H,入出庫記録!$B:$B,月別在庫一覧!$C$1,入出庫記録!$C:$C,月別在庫一覧!$F$2,入出庫記録!$F:$F,月別在庫一覧!$A78)</f>
        <v>0</v>
      </c>
      <c r="G78" s="52">
        <f>SUMIFS(入出庫記録!$I:$I,入出庫記録!$B:$B,月別在庫一覧!$C$1,入出庫記録!$C:$C,月別在庫一覧!$F$2,入出庫記録!$F:$F,月別在庫一覧!$A78)</f>
        <v>0</v>
      </c>
      <c r="H78" s="48">
        <f t="shared" si="12"/>
        <v>0</v>
      </c>
      <c r="I78" s="51">
        <f>SUMIFS(入出庫記録!$H:$H,入出庫記録!$B:$B,月別在庫一覧!$C$1,入出庫記録!$C:$C,月別在庫一覧!$I$2,入出庫記録!$F:$F,月別在庫一覧!$A78)</f>
        <v>0</v>
      </c>
      <c r="J78" s="52">
        <f>SUMIFS(入出庫記録!$I:$I,入出庫記録!$B:$B,月別在庫一覧!$C$1,入出庫記録!$C:$C,月別在庫一覧!$I$2,入出庫記録!$F:$F,月別在庫一覧!$A78)</f>
        <v>0</v>
      </c>
      <c r="K78" s="48">
        <f t="shared" si="23"/>
        <v>0</v>
      </c>
      <c r="L78" s="51">
        <f>SUMIFS(入出庫記録!$H:$H,入出庫記録!$B:$B,月別在庫一覧!$C$1,入出庫記録!$C:$C,月別在庫一覧!$L$2,入出庫記録!$F:$F,月別在庫一覧!$A78)</f>
        <v>0</v>
      </c>
      <c r="M78" s="52">
        <f>SUMIFS(入出庫記録!$I:$I,入出庫記録!$B:$B,月別在庫一覧!$C$1,入出庫記録!$C:$C,月別在庫一覧!$L$2,入出庫記録!$F:$F,月別在庫一覧!$A78)</f>
        <v>0</v>
      </c>
      <c r="N78" s="48">
        <f t="shared" si="13"/>
        <v>0</v>
      </c>
      <c r="O78" s="51">
        <f>SUMIFS(入出庫記録!$H:$H,入出庫記録!$B:$B,月別在庫一覧!$C$1,入出庫記録!$C:$C,月別在庫一覧!$O$2,入出庫記録!$F:$F,月別在庫一覧!$A78)</f>
        <v>0</v>
      </c>
      <c r="P78" s="52">
        <f>SUMIFS(入出庫記録!$I:$I,入出庫記録!$B:$B,月別在庫一覧!$C$1,入出庫記録!$C:$C,月別在庫一覧!$O$2,入出庫記録!$F:$F,月別在庫一覧!$A78)</f>
        <v>0</v>
      </c>
      <c r="Q78" s="48">
        <f t="shared" si="14"/>
        <v>0</v>
      </c>
      <c r="R78" s="51">
        <f>SUMIFS(入出庫記録!$H:$H,入出庫記録!$B:$B,月別在庫一覧!$C$1,入出庫記録!$C:$C,月別在庫一覧!$R$2,入出庫記録!$F:$F,月別在庫一覧!$A78)</f>
        <v>0</v>
      </c>
      <c r="S78" s="52">
        <f>SUMIFS(入出庫記録!$I:$I,入出庫記録!$B:$B,月別在庫一覧!$C$1,入出庫記録!$C:$C,月別在庫一覧!$R$2,入出庫記録!$F:$F,月別在庫一覧!$A78)</f>
        <v>0</v>
      </c>
      <c r="T78" s="48">
        <f t="shared" si="15"/>
        <v>0</v>
      </c>
      <c r="U78" s="51">
        <f>SUMIFS(入出庫記録!$H:$H,入出庫記録!$B:$B,月別在庫一覧!$C$1,入出庫記録!$C:$C,月別在庫一覧!$U$2,入出庫記録!$F:$F,月別在庫一覧!$A78)</f>
        <v>0</v>
      </c>
      <c r="V78" s="52">
        <f>SUMIFS(入出庫記録!$I:$I,入出庫記録!$B:$B,月別在庫一覧!$C$1,入出庫記録!$C:$C,月別在庫一覧!$U$2,入出庫記録!$F:$F,月別在庫一覧!$A78)</f>
        <v>0</v>
      </c>
      <c r="W78" s="48">
        <f t="shared" si="16"/>
        <v>0</v>
      </c>
      <c r="X78" s="51">
        <f>SUMIFS(入出庫記録!$H:$H,入出庫記録!$B:$B,月別在庫一覧!$C$1,入出庫記録!$C:$C,月別在庫一覧!$X$2,入出庫記録!$F:$F,月別在庫一覧!$A78)</f>
        <v>0</v>
      </c>
      <c r="Y78" s="52">
        <f>SUMIFS(入出庫記録!$I:$I,入出庫記録!$B:$B,月別在庫一覧!$C$1,入出庫記録!$C:$C,月別在庫一覧!$X$2,入出庫記録!$F:$F,月別在庫一覧!$A78)</f>
        <v>0</v>
      </c>
      <c r="Z78" s="48">
        <f t="shared" si="17"/>
        <v>0</v>
      </c>
      <c r="AA78" s="51">
        <f>SUMIFS(入出庫記録!$H:$H,入出庫記録!$B:$B,月別在庫一覧!$C$1,入出庫記録!$C:$C,月別在庫一覧!$AA$2,入出庫記録!$F:$F,月別在庫一覧!$A78)</f>
        <v>0</v>
      </c>
      <c r="AB78" s="52">
        <f>SUMIFS(入出庫記録!$I:$I,入出庫記録!$B:$B,月別在庫一覧!$C$1,入出庫記録!$C:$C,月別在庫一覧!$AA$2,入出庫記録!$F:$F,月別在庫一覧!$A78)</f>
        <v>0</v>
      </c>
      <c r="AC78" s="48">
        <f t="shared" si="18"/>
        <v>0</v>
      </c>
      <c r="AD78" s="51">
        <f>SUMIFS(入出庫記録!$H:$H,入出庫記録!$B:$B,月別在庫一覧!$C$1,入出庫記録!$C:$C,月別在庫一覧!$AD$2,入出庫記録!$F:$F,月別在庫一覧!$A78)</f>
        <v>0</v>
      </c>
      <c r="AE78" s="52">
        <f>SUMIFS(入出庫記録!$I:$I,入出庫記録!$B:$B,月別在庫一覧!$C$1,入出庫記録!$C:$C,月別在庫一覧!$AD$2,入出庫記録!$F:$F,月別在庫一覧!$A78)</f>
        <v>0</v>
      </c>
      <c r="AF78" s="48">
        <f t="shared" si="19"/>
        <v>0</v>
      </c>
      <c r="AG78" s="51">
        <f>SUMIFS(入出庫記録!$H:$H,入出庫記録!$B:$B,月別在庫一覧!$C$1,入出庫記録!$C:$C,月別在庫一覧!$AG$2,入出庫記録!$F:$F,月別在庫一覧!$A78)</f>
        <v>0</v>
      </c>
      <c r="AH78" s="52">
        <f>SUMIFS(入出庫記録!$I:$I,入出庫記録!$B:$B,月別在庫一覧!$C$1,入出庫記録!$C:$C,月別在庫一覧!$AG$2,入出庫記録!$F:$F,月別在庫一覧!$A78)</f>
        <v>0</v>
      </c>
      <c r="AI78" s="48">
        <f t="shared" si="20"/>
        <v>0</v>
      </c>
      <c r="AJ78" s="51">
        <f>SUMIFS(入出庫記録!$H:$H,入出庫記録!$B:$B,月別在庫一覧!$C$1,入出庫記録!$C:$C,月別在庫一覧!$AJ$2,入出庫記録!$F:$F,月別在庫一覧!$A78)</f>
        <v>0</v>
      </c>
      <c r="AK78" s="52">
        <f>SUMIFS(入出庫記録!$I:$I,入出庫記録!$B:$B,月別在庫一覧!$C$1,入出庫記録!$C:$C,月別在庫一覧!$AJ$2,入出庫記録!$F:$F,月別在庫一覧!$A78)</f>
        <v>0</v>
      </c>
      <c r="AL78" s="48">
        <f t="shared" si="21"/>
        <v>0</v>
      </c>
    </row>
    <row r="79" spans="1:38" ht="18.75" customHeight="1">
      <c r="A79" s="102" t="str">
        <f>IF(設定!B80="","",設定!B80)</f>
        <v>176</v>
      </c>
      <c r="B79" s="103" t="str">
        <f>IF(設定!C80="","",設定!C80)</f>
        <v/>
      </c>
      <c r="C79" s="43">
        <f>SUMIFS(入出庫記録!$H:$H,入出庫記録!$B:$B,月別在庫一覧!$C$1,入出庫記録!$C:$C,月別在庫一覧!$C$2,入出庫記録!$F:$F,月別在庫一覧!$A79)</f>
        <v>0</v>
      </c>
      <c r="D79" s="46">
        <f>SUMIFS(入出庫記録!$I:$I,入出庫記録!$B:$B,月別在庫一覧!$C$1,入出庫記録!$C:$C,月別在庫一覧!$C$2,入出庫記録!$F:$F,月別在庫一覧!$A79)</f>
        <v>0</v>
      </c>
      <c r="E79" s="48">
        <f t="shared" si="22"/>
        <v>0</v>
      </c>
      <c r="F79" s="51">
        <f>SUMIFS(入出庫記録!$H:$H,入出庫記録!$B:$B,月別在庫一覧!$C$1,入出庫記録!$C:$C,月別在庫一覧!$F$2,入出庫記録!$F:$F,月別在庫一覧!$A79)</f>
        <v>0</v>
      </c>
      <c r="G79" s="52">
        <f>SUMIFS(入出庫記録!$I:$I,入出庫記録!$B:$B,月別在庫一覧!$C$1,入出庫記録!$C:$C,月別在庫一覧!$F$2,入出庫記録!$F:$F,月別在庫一覧!$A79)</f>
        <v>0</v>
      </c>
      <c r="H79" s="48">
        <f t="shared" si="12"/>
        <v>0</v>
      </c>
      <c r="I79" s="51">
        <f>SUMIFS(入出庫記録!$H:$H,入出庫記録!$B:$B,月別在庫一覧!$C$1,入出庫記録!$C:$C,月別在庫一覧!$I$2,入出庫記録!$F:$F,月別在庫一覧!$A79)</f>
        <v>0</v>
      </c>
      <c r="J79" s="52">
        <f>SUMIFS(入出庫記録!$I:$I,入出庫記録!$B:$B,月別在庫一覧!$C$1,入出庫記録!$C:$C,月別在庫一覧!$I$2,入出庫記録!$F:$F,月別在庫一覧!$A79)</f>
        <v>0</v>
      </c>
      <c r="K79" s="48">
        <f t="shared" si="23"/>
        <v>0</v>
      </c>
      <c r="L79" s="51">
        <f>SUMIFS(入出庫記録!$H:$H,入出庫記録!$B:$B,月別在庫一覧!$C$1,入出庫記録!$C:$C,月別在庫一覧!$L$2,入出庫記録!$F:$F,月別在庫一覧!$A79)</f>
        <v>0</v>
      </c>
      <c r="M79" s="52">
        <f>SUMIFS(入出庫記録!$I:$I,入出庫記録!$B:$B,月別在庫一覧!$C$1,入出庫記録!$C:$C,月別在庫一覧!$L$2,入出庫記録!$F:$F,月別在庫一覧!$A79)</f>
        <v>0</v>
      </c>
      <c r="N79" s="48">
        <f t="shared" si="13"/>
        <v>0</v>
      </c>
      <c r="O79" s="51">
        <f>SUMIFS(入出庫記録!$H:$H,入出庫記録!$B:$B,月別在庫一覧!$C$1,入出庫記録!$C:$C,月別在庫一覧!$O$2,入出庫記録!$F:$F,月別在庫一覧!$A79)</f>
        <v>0</v>
      </c>
      <c r="P79" s="52">
        <f>SUMIFS(入出庫記録!$I:$I,入出庫記録!$B:$B,月別在庫一覧!$C$1,入出庫記録!$C:$C,月別在庫一覧!$O$2,入出庫記録!$F:$F,月別在庫一覧!$A79)</f>
        <v>0</v>
      </c>
      <c r="Q79" s="48">
        <f t="shared" si="14"/>
        <v>0</v>
      </c>
      <c r="R79" s="51">
        <f>SUMIFS(入出庫記録!$H:$H,入出庫記録!$B:$B,月別在庫一覧!$C$1,入出庫記録!$C:$C,月別在庫一覧!$R$2,入出庫記録!$F:$F,月別在庫一覧!$A79)</f>
        <v>0</v>
      </c>
      <c r="S79" s="52">
        <f>SUMIFS(入出庫記録!$I:$I,入出庫記録!$B:$B,月別在庫一覧!$C$1,入出庫記録!$C:$C,月別在庫一覧!$R$2,入出庫記録!$F:$F,月別在庫一覧!$A79)</f>
        <v>0</v>
      </c>
      <c r="T79" s="48">
        <f t="shared" si="15"/>
        <v>0</v>
      </c>
      <c r="U79" s="51">
        <f>SUMIFS(入出庫記録!$H:$H,入出庫記録!$B:$B,月別在庫一覧!$C$1,入出庫記録!$C:$C,月別在庫一覧!$U$2,入出庫記録!$F:$F,月別在庫一覧!$A79)</f>
        <v>0</v>
      </c>
      <c r="V79" s="52">
        <f>SUMIFS(入出庫記録!$I:$I,入出庫記録!$B:$B,月別在庫一覧!$C$1,入出庫記録!$C:$C,月別在庫一覧!$U$2,入出庫記録!$F:$F,月別在庫一覧!$A79)</f>
        <v>0</v>
      </c>
      <c r="W79" s="48">
        <f t="shared" si="16"/>
        <v>0</v>
      </c>
      <c r="X79" s="51">
        <f>SUMIFS(入出庫記録!$H:$H,入出庫記録!$B:$B,月別在庫一覧!$C$1,入出庫記録!$C:$C,月別在庫一覧!$X$2,入出庫記録!$F:$F,月別在庫一覧!$A79)</f>
        <v>0</v>
      </c>
      <c r="Y79" s="52">
        <f>SUMIFS(入出庫記録!$I:$I,入出庫記録!$B:$B,月別在庫一覧!$C$1,入出庫記録!$C:$C,月別在庫一覧!$X$2,入出庫記録!$F:$F,月別在庫一覧!$A79)</f>
        <v>0</v>
      </c>
      <c r="Z79" s="48">
        <f t="shared" si="17"/>
        <v>0</v>
      </c>
      <c r="AA79" s="51">
        <f>SUMIFS(入出庫記録!$H:$H,入出庫記録!$B:$B,月別在庫一覧!$C$1,入出庫記録!$C:$C,月別在庫一覧!$AA$2,入出庫記録!$F:$F,月別在庫一覧!$A79)</f>
        <v>0</v>
      </c>
      <c r="AB79" s="52">
        <f>SUMIFS(入出庫記録!$I:$I,入出庫記録!$B:$B,月別在庫一覧!$C$1,入出庫記録!$C:$C,月別在庫一覧!$AA$2,入出庫記録!$F:$F,月別在庫一覧!$A79)</f>
        <v>0</v>
      </c>
      <c r="AC79" s="48">
        <f t="shared" si="18"/>
        <v>0</v>
      </c>
      <c r="AD79" s="51">
        <f>SUMIFS(入出庫記録!$H:$H,入出庫記録!$B:$B,月別在庫一覧!$C$1,入出庫記録!$C:$C,月別在庫一覧!$AD$2,入出庫記録!$F:$F,月別在庫一覧!$A79)</f>
        <v>0</v>
      </c>
      <c r="AE79" s="52">
        <f>SUMIFS(入出庫記録!$I:$I,入出庫記録!$B:$B,月別在庫一覧!$C$1,入出庫記録!$C:$C,月別在庫一覧!$AD$2,入出庫記録!$F:$F,月別在庫一覧!$A79)</f>
        <v>0</v>
      </c>
      <c r="AF79" s="48">
        <f t="shared" si="19"/>
        <v>0</v>
      </c>
      <c r="AG79" s="51">
        <f>SUMIFS(入出庫記録!$H:$H,入出庫記録!$B:$B,月別在庫一覧!$C$1,入出庫記録!$C:$C,月別在庫一覧!$AG$2,入出庫記録!$F:$F,月別在庫一覧!$A79)</f>
        <v>0</v>
      </c>
      <c r="AH79" s="52">
        <f>SUMIFS(入出庫記録!$I:$I,入出庫記録!$B:$B,月別在庫一覧!$C$1,入出庫記録!$C:$C,月別在庫一覧!$AG$2,入出庫記録!$F:$F,月別在庫一覧!$A79)</f>
        <v>0</v>
      </c>
      <c r="AI79" s="48">
        <f t="shared" si="20"/>
        <v>0</v>
      </c>
      <c r="AJ79" s="51">
        <f>SUMIFS(入出庫記録!$H:$H,入出庫記録!$B:$B,月別在庫一覧!$C$1,入出庫記録!$C:$C,月別在庫一覧!$AJ$2,入出庫記録!$F:$F,月別在庫一覧!$A79)</f>
        <v>0</v>
      </c>
      <c r="AK79" s="52">
        <f>SUMIFS(入出庫記録!$I:$I,入出庫記録!$B:$B,月別在庫一覧!$C$1,入出庫記録!$C:$C,月別在庫一覧!$AJ$2,入出庫記録!$F:$F,月別在庫一覧!$A79)</f>
        <v>0</v>
      </c>
      <c r="AL79" s="48">
        <f t="shared" si="21"/>
        <v>0</v>
      </c>
    </row>
    <row r="80" spans="1:38" ht="18.75" customHeight="1">
      <c r="A80" s="102" t="str">
        <f>IF(設定!B81="","",設定!B81)</f>
        <v>177</v>
      </c>
      <c r="B80" s="103" t="str">
        <f>IF(設定!C81="","",設定!C81)</f>
        <v/>
      </c>
      <c r="C80" s="43">
        <f>SUMIFS(入出庫記録!$H:$H,入出庫記録!$B:$B,月別在庫一覧!$C$1,入出庫記録!$C:$C,月別在庫一覧!$C$2,入出庫記録!$F:$F,月別在庫一覧!$A80)</f>
        <v>0</v>
      </c>
      <c r="D80" s="46">
        <f>SUMIFS(入出庫記録!$I:$I,入出庫記録!$B:$B,月別在庫一覧!$C$1,入出庫記録!$C:$C,月別在庫一覧!$C$2,入出庫記録!$F:$F,月別在庫一覧!$A80)</f>
        <v>0</v>
      </c>
      <c r="E80" s="48">
        <f t="shared" si="22"/>
        <v>0</v>
      </c>
      <c r="F80" s="51">
        <f>SUMIFS(入出庫記録!$H:$H,入出庫記録!$B:$B,月別在庫一覧!$C$1,入出庫記録!$C:$C,月別在庫一覧!$F$2,入出庫記録!$F:$F,月別在庫一覧!$A80)</f>
        <v>0</v>
      </c>
      <c r="G80" s="52">
        <f>SUMIFS(入出庫記録!$I:$I,入出庫記録!$B:$B,月別在庫一覧!$C$1,入出庫記録!$C:$C,月別在庫一覧!$F$2,入出庫記録!$F:$F,月別在庫一覧!$A80)</f>
        <v>0</v>
      </c>
      <c r="H80" s="48">
        <f t="shared" si="12"/>
        <v>0</v>
      </c>
      <c r="I80" s="51">
        <f>SUMIFS(入出庫記録!$H:$H,入出庫記録!$B:$B,月別在庫一覧!$C$1,入出庫記録!$C:$C,月別在庫一覧!$I$2,入出庫記録!$F:$F,月別在庫一覧!$A80)</f>
        <v>0</v>
      </c>
      <c r="J80" s="52">
        <f>SUMIFS(入出庫記録!$I:$I,入出庫記録!$B:$B,月別在庫一覧!$C$1,入出庫記録!$C:$C,月別在庫一覧!$I$2,入出庫記録!$F:$F,月別在庫一覧!$A80)</f>
        <v>0</v>
      </c>
      <c r="K80" s="48">
        <f t="shared" si="23"/>
        <v>0</v>
      </c>
      <c r="L80" s="51">
        <f>SUMIFS(入出庫記録!$H:$H,入出庫記録!$B:$B,月別在庫一覧!$C$1,入出庫記録!$C:$C,月別在庫一覧!$L$2,入出庫記録!$F:$F,月別在庫一覧!$A80)</f>
        <v>0</v>
      </c>
      <c r="M80" s="52">
        <f>SUMIFS(入出庫記録!$I:$I,入出庫記録!$B:$B,月別在庫一覧!$C$1,入出庫記録!$C:$C,月別在庫一覧!$L$2,入出庫記録!$F:$F,月別在庫一覧!$A80)</f>
        <v>0</v>
      </c>
      <c r="N80" s="48">
        <f t="shared" si="13"/>
        <v>0</v>
      </c>
      <c r="O80" s="51">
        <f>SUMIFS(入出庫記録!$H:$H,入出庫記録!$B:$B,月別在庫一覧!$C$1,入出庫記録!$C:$C,月別在庫一覧!$O$2,入出庫記録!$F:$F,月別在庫一覧!$A80)</f>
        <v>0</v>
      </c>
      <c r="P80" s="52">
        <f>SUMIFS(入出庫記録!$I:$I,入出庫記録!$B:$B,月別在庫一覧!$C$1,入出庫記録!$C:$C,月別在庫一覧!$O$2,入出庫記録!$F:$F,月別在庫一覧!$A80)</f>
        <v>0</v>
      </c>
      <c r="Q80" s="48">
        <f t="shared" si="14"/>
        <v>0</v>
      </c>
      <c r="R80" s="51">
        <f>SUMIFS(入出庫記録!$H:$H,入出庫記録!$B:$B,月別在庫一覧!$C$1,入出庫記録!$C:$C,月別在庫一覧!$R$2,入出庫記録!$F:$F,月別在庫一覧!$A80)</f>
        <v>0</v>
      </c>
      <c r="S80" s="52">
        <f>SUMIFS(入出庫記録!$I:$I,入出庫記録!$B:$B,月別在庫一覧!$C$1,入出庫記録!$C:$C,月別在庫一覧!$R$2,入出庫記録!$F:$F,月別在庫一覧!$A80)</f>
        <v>0</v>
      </c>
      <c r="T80" s="48">
        <f t="shared" si="15"/>
        <v>0</v>
      </c>
      <c r="U80" s="51">
        <f>SUMIFS(入出庫記録!$H:$H,入出庫記録!$B:$B,月別在庫一覧!$C$1,入出庫記録!$C:$C,月別在庫一覧!$U$2,入出庫記録!$F:$F,月別在庫一覧!$A80)</f>
        <v>0</v>
      </c>
      <c r="V80" s="52">
        <f>SUMIFS(入出庫記録!$I:$I,入出庫記録!$B:$B,月別在庫一覧!$C$1,入出庫記録!$C:$C,月別在庫一覧!$U$2,入出庫記録!$F:$F,月別在庫一覧!$A80)</f>
        <v>0</v>
      </c>
      <c r="W80" s="48">
        <f t="shared" si="16"/>
        <v>0</v>
      </c>
      <c r="X80" s="51">
        <f>SUMIFS(入出庫記録!$H:$H,入出庫記録!$B:$B,月別在庫一覧!$C$1,入出庫記録!$C:$C,月別在庫一覧!$X$2,入出庫記録!$F:$F,月別在庫一覧!$A80)</f>
        <v>0</v>
      </c>
      <c r="Y80" s="52">
        <f>SUMIFS(入出庫記録!$I:$I,入出庫記録!$B:$B,月別在庫一覧!$C$1,入出庫記録!$C:$C,月別在庫一覧!$X$2,入出庫記録!$F:$F,月別在庫一覧!$A80)</f>
        <v>0</v>
      </c>
      <c r="Z80" s="48">
        <f t="shared" si="17"/>
        <v>0</v>
      </c>
      <c r="AA80" s="51">
        <f>SUMIFS(入出庫記録!$H:$H,入出庫記録!$B:$B,月別在庫一覧!$C$1,入出庫記録!$C:$C,月別在庫一覧!$AA$2,入出庫記録!$F:$F,月別在庫一覧!$A80)</f>
        <v>0</v>
      </c>
      <c r="AB80" s="52">
        <f>SUMIFS(入出庫記録!$I:$I,入出庫記録!$B:$B,月別在庫一覧!$C$1,入出庫記録!$C:$C,月別在庫一覧!$AA$2,入出庫記録!$F:$F,月別在庫一覧!$A80)</f>
        <v>0</v>
      </c>
      <c r="AC80" s="48">
        <f t="shared" si="18"/>
        <v>0</v>
      </c>
      <c r="AD80" s="51">
        <f>SUMIFS(入出庫記録!$H:$H,入出庫記録!$B:$B,月別在庫一覧!$C$1,入出庫記録!$C:$C,月別在庫一覧!$AD$2,入出庫記録!$F:$F,月別在庫一覧!$A80)</f>
        <v>0</v>
      </c>
      <c r="AE80" s="52">
        <f>SUMIFS(入出庫記録!$I:$I,入出庫記録!$B:$B,月別在庫一覧!$C$1,入出庫記録!$C:$C,月別在庫一覧!$AD$2,入出庫記録!$F:$F,月別在庫一覧!$A80)</f>
        <v>0</v>
      </c>
      <c r="AF80" s="48">
        <f t="shared" si="19"/>
        <v>0</v>
      </c>
      <c r="AG80" s="51">
        <f>SUMIFS(入出庫記録!$H:$H,入出庫記録!$B:$B,月別在庫一覧!$C$1,入出庫記録!$C:$C,月別在庫一覧!$AG$2,入出庫記録!$F:$F,月別在庫一覧!$A80)</f>
        <v>0</v>
      </c>
      <c r="AH80" s="52">
        <f>SUMIFS(入出庫記録!$I:$I,入出庫記録!$B:$B,月別在庫一覧!$C$1,入出庫記録!$C:$C,月別在庫一覧!$AG$2,入出庫記録!$F:$F,月別在庫一覧!$A80)</f>
        <v>0</v>
      </c>
      <c r="AI80" s="48">
        <f t="shared" si="20"/>
        <v>0</v>
      </c>
      <c r="AJ80" s="51">
        <f>SUMIFS(入出庫記録!$H:$H,入出庫記録!$B:$B,月別在庫一覧!$C$1,入出庫記録!$C:$C,月別在庫一覧!$AJ$2,入出庫記録!$F:$F,月別在庫一覧!$A80)</f>
        <v>0</v>
      </c>
      <c r="AK80" s="52">
        <f>SUMIFS(入出庫記録!$I:$I,入出庫記録!$B:$B,月別在庫一覧!$C$1,入出庫記録!$C:$C,月別在庫一覧!$AJ$2,入出庫記録!$F:$F,月別在庫一覧!$A80)</f>
        <v>0</v>
      </c>
      <c r="AL80" s="48">
        <f t="shared" si="21"/>
        <v>0</v>
      </c>
    </row>
    <row r="81" spans="1:38" ht="18.75" customHeight="1">
      <c r="A81" s="102" t="str">
        <f>IF(設定!B82="","",設定!B82)</f>
        <v>178</v>
      </c>
      <c r="B81" s="103" t="str">
        <f>IF(設定!C82="","",設定!C82)</f>
        <v/>
      </c>
      <c r="C81" s="43">
        <f>SUMIFS(入出庫記録!$H:$H,入出庫記録!$B:$B,月別在庫一覧!$C$1,入出庫記録!$C:$C,月別在庫一覧!$C$2,入出庫記録!$F:$F,月別在庫一覧!$A81)</f>
        <v>0</v>
      </c>
      <c r="D81" s="46">
        <f>SUMIFS(入出庫記録!$I:$I,入出庫記録!$B:$B,月別在庫一覧!$C$1,入出庫記録!$C:$C,月別在庫一覧!$C$2,入出庫記録!$F:$F,月別在庫一覧!$A81)</f>
        <v>0</v>
      </c>
      <c r="E81" s="48">
        <f t="shared" si="22"/>
        <v>0</v>
      </c>
      <c r="F81" s="51">
        <f>SUMIFS(入出庫記録!$H:$H,入出庫記録!$B:$B,月別在庫一覧!$C$1,入出庫記録!$C:$C,月別在庫一覧!$F$2,入出庫記録!$F:$F,月別在庫一覧!$A81)</f>
        <v>0</v>
      </c>
      <c r="G81" s="52">
        <f>SUMIFS(入出庫記録!$I:$I,入出庫記録!$B:$B,月別在庫一覧!$C$1,入出庫記録!$C:$C,月別在庫一覧!$F$2,入出庫記録!$F:$F,月別在庫一覧!$A81)</f>
        <v>0</v>
      </c>
      <c r="H81" s="48">
        <f t="shared" si="12"/>
        <v>0</v>
      </c>
      <c r="I81" s="51">
        <f>SUMIFS(入出庫記録!$H:$H,入出庫記録!$B:$B,月別在庫一覧!$C$1,入出庫記録!$C:$C,月別在庫一覧!$I$2,入出庫記録!$F:$F,月別在庫一覧!$A81)</f>
        <v>0</v>
      </c>
      <c r="J81" s="52">
        <f>SUMIFS(入出庫記録!$I:$I,入出庫記録!$B:$B,月別在庫一覧!$C$1,入出庫記録!$C:$C,月別在庫一覧!$I$2,入出庫記録!$F:$F,月別在庫一覧!$A81)</f>
        <v>0</v>
      </c>
      <c r="K81" s="48">
        <f t="shared" si="23"/>
        <v>0</v>
      </c>
      <c r="L81" s="51">
        <f>SUMIFS(入出庫記録!$H:$H,入出庫記録!$B:$B,月別在庫一覧!$C$1,入出庫記録!$C:$C,月別在庫一覧!$L$2,入出庫記録!$F:$F,月別在庫一覧!$A81)</f>
        <v>0</v>
      </c>
      <c r="M81" s="52">
        <f>SUMIFS(入出庫記録!$I:$I,入出庫記録!$B:$B,月別在庫一覧!$C$1,入出庫記録!$C:$C,月別在庫一覧!$L$2,入出庫記録!$F:$F,月別在庫一覧!$A81)</f>
        <v>0</v>
      </c>
      <c r="N81" s="48">
        <f t="shared" si="13"/>
        <v>0</v>
      </c>
      <c r="O81" s="51">
        <f>SUMIFS(入出庫記録!$H:$H,入出庫記録!$B:$B,月別在庫一覧!$C$1,入出庫記録!$C:$C,月別在庫一覧!$O$2,入出庫記録!$F:$F,月別在庫一覧!$A81)</f>
        <v>0</v>
      </c>
      <c r="P81" s="52">
        <f>SUMIFS(入出庫記録!$I:$I,入出庫記録!$B:$B,月別在庫一覧!$C$1,入出庫記録!$C:$C,月別在庫一覧!$O$2,入出庫記録!$F:$F,月別在庫一覧!$A81)</f>
        <v>0</v>
      </c>
      <c r="Q81" s="48">
        <f t="shared" si="14"/>
        <v>0</v>
      </c>
      <c r="R81" s="51">
        <f>SUMIFS(入出庫記録!$H:$H,入出庫記録!$B:$B,月別在庫一覧!$C$1,入出庫記録!$C:$C,月別在庫一覧!$R$2,入出庫記録!$F:$F,月別在庫一覧!$A81)</f>
        <v>0</v>
      </c>
      <c r="S81" s="52">
        <f>SUMIFS(入出庫記録!$I:$I,入出庫記録!$B:$B,月別在庫一覧!$C$1,入出庫記録!$C:$C,月別在庫一覧!$R$2,入出庫記録!$F:$F,月別在庫一覧!$A81)</f>
        <v>0</v>
      </c>
      <c r="T81" s="48">
        <f t="shared" si="15"/>
        <v>0</v>
      </c>
      <c r="U81" s="51">
        <f>SUMIFS(入出庫記録!$H:$H,入出庫記録!$B:$B,月別在庫一覧!$C$1,入出庫記録!$C:$C,月別在庫一覧!$U$2,入出庫記録!$F:$F,月別在庫一覧!$A81)</f>
        <v>0</v>
      </c>
      <c r="V81" s="52">
        <f>SUMIFS(入出庫記録!$I:$I,入出庫記録!$B:$B,月別在庫一覧!$C$1,入出庫記録!$C:$C,月別在庫一覧!$U$2,入出庫記録!$F:$F,月別在庫一覧!$A81)</f>
        <v>0</v>
      </c>
      <c r="W81" s="48">
        <f t="shared" si="16"/>
        <v>0</v>
      </c>
      <c r="X81" s="51">
        <f>SUMIFS(入出庫記録!$H:$H,入出庫記録!$B:$B,月別在庫一覧!$C$1,入出庫記録!$C:$C,月別在庫一覧!$X$2,入出庫記録!$F:$F,月別在庫一覧!$A81)</f>
        <v>0</v>
      </c>
      <c r="Y81" s="52">
        <f>SUMIFS(入出庫記録!$I:$I,入出庫記録!$B:$B,月別在庫一覧!$C$1,入出庫記録!$C:$C,月別在庫一覧!$X$2,入出庫記録!$F:$F,月別在庫一覧!$A81)</f>
        <v>0</v>
      </c>
      <c r="Z81" s="48">
        <f t="shared" si="17"/>
        <v>0</v>
      </c>
      <c r="AA81" s="51">
        <f>SUMIFS(入出庫記録!$H:$H,入出庫記録!$B:$B,月別在庫一覧!$C$1,入出庫記録!$C:$C,月別在庫一覧!$AA$2,入出庫記録!$F:$F,月別在庫一覧!$A81)</f>
        <v>0</v>
      </c>
      <c r="AB81" s="52">
        <f>SUMIFS(入出庫記録!$I:$I,入出庫記録!$B:$B,月別在庫一覧!$C$1,入出庫記録!$C:$C,月別在庫一覧!$AA$2,入出庫記録!$F:$F,月別在庫一覧!$A81)</f>
        <v>0</v>
      </c>
      <c r="AC81" s="48">
        <f t="shared" si="18"/>
        <v>0</v>
      </c>
      <c r="AD81" s="51">
        <f>SUMIFS(入出庫記録!$H:$H,入出庫記録!$B:$B,月別在庫一覧!$C$1,入出庫記録!$C:$C,月別在庫一覧!$AD$2,入出庫記録!$F:$F,月別在庫一覧!$A81)</f>
        <v>0</v>
      </c>
      <c r="AE81" s="52">
        <f>SUMIFS(入出庫記録!$I:$I,入出庫記録!$B:$B,月別在庫一覧!$C$1,入出庫記録!$C:$C,月別在庫一覧!$AD$2,入出庫記録!$F:$F,月別在庫一覧!$A81)</f>
        <v>0</v>
      </c>
      <c r="AF81" s="48">
        <f t="shared" si="19"/>
        <v>0</v>
      </c>
      <c r="AG81" s="51">
        <f>SUMIFS(入出庫記録!$H:$H,入出庫記録!$B:$B,月別在庫一覧!$C$1,入出庫記録!$C:$C,月別在庫一覧!$AG$2,入出庫記録!$F:$F,月別在庫一覧!$A81)</f>
        <v>0</v>
      </c>
      <c r="AH81" s="52">
        <f>SUMIFS(入出庫記録!$I:$I,入出庫記録!$B:$B,月別在庫一覧!$C$1,入出庫記録!$C:$C,月別在庫一覧!$AG$2,入出庫記録!$F:$F,月別在庫一覧!$A81)</f>
        <v>0</v>
      </c>
      <c r="AI81" s="48">
        <f t="shared" si="20"/>
        <v>0</v>
      </c>
      <c r="AJ81" s="51">
        <f>SUMIFS(入出庫記録!$H:$H,入出庫記録!$B:$B,月別在庫一覧!$C$1,入出庫記録!$C:$C,月別在庫一覧!$AJ$2,入出庫記録!$F:$F,月別在庫一覧!$A81)</f>
        <v>0</v>
      </c>
      <c r="AK81" s="52">
        <f>SUMIFS(入出庫記録!$I:$I,入出庫記録!$B:$B,月別在庫一覧!$C$1,入出庫記録!$C:$C,月別在庫一覧!$AJ$2,入出庫記録!$F:$F,月別在庫一覧!$A81)</f>
        <v>0</v>
      </c>
      <c r="AL81" s="48">
        <f t="shared" si="21"/>
        <v>0</v>
      </c>
    </row>
    <row r="82" spans="1:38" ht="18.75" customHeight="1">
      <c r="A82" s="102" t="str">
        <f>IF(設定!B83="","",設定!B83)</f>
        <v>179</v>
      </c>
      <c r="B82" s="103" t="str">
        <f>IF(設定!C83="","",設定!C83)</f>
        <v/>
      </c>
      <c r="C82" s="43">
        <f>SUMIFS(入出庫記録!$H:$H,入出庫記録!$B:$B,月別在庫一覧!$C$1,入出庫記録!$C:$C,月別在庫一覧!$C$2,入出庫記録!$F:$F,月別在庫一覧!$A82)</f>
        <v>0</v>
      </c>
      <c r="D82" s="46">
        <f>SUMIFS(入出庫記録!$I:$I,入出庫記録!$B:$B,月別在庫一覧!$C$1,入出庫記録!$C:$C,月別在庫一覧!$C$2,入出庫記録!$F:$F,月別在庫一覧!$A82)</f>
        <v>0</v>
      </c>
      <c r="E82" s="48">
        <f t="shared" si="22"/>
        <v>0</v>
      </c>
      <c r="F82" s="51">
        <f>SUMIFS(入出庫記録!$H:$H,入出庫記録!$B:$B,月別在庫一覧!$C$1,入出庫記録!$C:$C,月別在庫一覧!$F$2,入出庫記録!$F:$F,月別在庫一覧!$A82)</f>
        <v>0</v>
      </c>
      <c r="G82" s="52">
        <f>SUMIFS(入出庫記録!$I:$I,入出庫記録!$B:$B,月別在庫一覧!$C$1,入出庫記録!$C:$C,月別在庫一覧!$F$2,入出庫記録!$F:$F,月別在庫一覧!$A82)</f>
        <v>0</v>
      </c>
      <c r="H82" s="48">
        <f t="shared" si="12"/>
        <v>0</v>
      </c>
      <c r="I82" s="51">
        <f>SUMIFS(入出庫記録!$H:$H,入出庫記録!$B:$B,月別在庫一覧!$C$1,入出庫記録!$C:$C,月別在庫一覧!$I$2,入出庫記録!$F:$F,月別在庫一覧!$A82)</f>
        <v>0</v>
      </c>
      <c r="J82" s="52">
        <f>SUMIFS(入出庫記録!$I:$I,入出庫記録!$B:$B,月別在庫一覧!$C$1,入出庫記録!$C:$C,月別在庫一覧!$I$2,入出庫記録!$F:$F,月別在庫一覧!$A82)</f>
        <v>0</v>
      </c>
      <c r="K82" s="48">
        <f t="shared" si="23"/>
        <v>0</v>
      </c>
      <c r="L82" s="51">
        <f>SUMIFS(入出庫記録!$H:$H,入出庫記録!$B:$B,月別在庫一覧!$C$1,入出庫記録!$C:$C,月別在庫一覧!$L$2,入出庫記録!$F:$F,月別在庫一覧!$A82)</f>
        <v>0</v>
      </c>
      <c r="M82" s="52">
        <f>SUMIFS(入出庫記録!$I:$I,入出庫記録!$B:$B,月別在庫一覧!$C$1,入出庫記録!$C:$C,月別在庫一覧!$L$2,入出庫記録!$F:$F,月別在庫一覧!$A82)</f>
        <v>0</v>
      </c>
      <c r="N82" s="48">
        <f t="shared" si="13"/>
        <v>0</v>
      </c>
      <c r="O82" s="51">
        <f>SUMIFS(入出庫記録!$H:$H,入出庫記録!$B:$B,月別在庫一覧!$C$1,入出庫記録!$C:$C,月別在庫一覧!$O$2,入出庫記録!$F:$F,月別在庫一覧!$A82)</f>
        <v>0</v>
      </c>
      <c r="P82" s="52">
        <f>SUMIFS(入出庫記録!$I:$I,入出庫記録!$B:$B,月別在庫一覧!$C$1,入出庫記録!$C:$C,月別在庫一覧!$O$2,入出庫記録!$F:$F,月別在庫一覧!$A82)</f>
        <v>0</v>
      </c>
      <c r="Q82" s="48">
        <f t="shared" si="14"/>
        <v>0</v>
      </c>
      <c r="R82" s="51">
        <f>SUMIFS(入出庫記録!$H:$H,入出庫記録!$B:$B,月別在庫一覧!$C$1,入出庫記録!$C:$C,月別在庫一覧!$R$2,入出庫記録!$F:$F,月別在庫一覧!$A82)</f>
        <v>0</v>
      </c>
      <c r="S82" s="52">
        <f>SUMIFS(入出庫記録!$I:$I,入出庫記録!$B:$B,月別在庫一覧!$C$1,入出庫記録!$C:$C,月別在庫一覧!$R$2,入出庫記録!$F:$F,月別在庫一覧!$A82)</f>
        <v>0</v>
      </c>
      <c r="T82" s="48">
        <f t="shared" si="15"/>
        <v>0</v>
      </c>
      <c r="U82" s="51">
        <f>SUMIFS(入出庫記録!$H:$H,入出庫記録!$B:$B,月別在庫一覧!$C$1,入出庫記録!$C:$C,月別在庫一覧!$U$2,入出庫記録!$F:$F,月別在庫一覧!$A82)</f>
        <v>0</v>
      </c>
      <c r="V82" s="52">
        <f>SUMIFS(入出庫記録!$I:$I,入出庫記録!$B:$B,月別在庫一覧!$C$1,入出庫記録!$C:$C,月別在庫一覧!$U$2,入出庫記録!$F:$F,月別在庫一覧!$A82)</f>
        <v>0</v>
      </c>
      <c r="W82" s="48">
        <f t="shared" si="16"/>
        <v>0</v>
      </c>
      <c r="X82" s="51">
        <f>SUMIFS(入出庫記録!$H:$H,入出庫記録!$B:$B,月別在庫一覧!$C$1,入出庫記録!$C:$C,月別在庫一覧!$X$2,入出庫記録!$F:$F,月別在庫一覧!$A82)</f>
        <v>0</v>
      </c>
      <c r="Y82" s="52">
        <f>SUMIFS(入出庫記録!$I:$I,入出庫記録!$B:$B,月別在庫一覧!$C$1,入出庫記録!$C:$C,月別在庫一覧!$X$2,入出庫記録!$F:$F,月別在庫一覧!$A82)</f>
        <v>0</v>
      </c>
      <c r="Z82" s="48">
        <f t="shared" si="17"/>
        <v>0</v>
      </c>
      <c r="AA82" s="51">
        <f>SUMIFS(入出庫記録!$H:$H,入出庫記録!$B:$B,月別在庫一覧!$C$1,入出庫記録!$C:$C,月別在庫一覧!$AA$2,入出庫記録!$F:$F,月別在庫一覧!$A82)</f>
        <v>0</v>
      </c>
      <c r="AB82" s="52">
        <f>SUMIFS(入出庫記録!$I:$I,入出庫記録!$B:$B,月別在庫一覧!$C$1,入出庫記録!$C:$C,月別在庫一覧!$AA$2,入出庫記録!$F:$F,月別在庫一覧!$A82)</f>
        <v>0</v>
      </c>
      <c r="AC82" s="48">
        <f t="shared" si="18"/>
        <v>0</v>
      </c>
      <c r="AD82" s="51">
        <f>SUMIFS(入出庫記録!$H:$H,入出庫記録!$B:$B,月別在庫一覧!$C$1,入出庫記録!$C:$C,月別在庫一覧!$AD$2,入出庫記録!$F:$F,月別在庫一覧!$A82)</f>
        <v>0</v>
      </c>
      <c r="AE82" s="52">
        <f>SUMIFS(入出庫記録!$I:$I,入出庫記録!$B:$B,月別在庫一覧!$C$1,入出庫記録!$C:$C,月別在庫一覧!$AD$2,入出庫記録!$F:$F,月別在庫一覧!$A82)</f>
        <v>0</v>
      </c>
      <c r="AF82" s="48">
        <f t="shared" si="19"/>
        <v>0</v>
      </c>
      <c r="AG82" s="51">
        <f>SUMIFS(入出庫記録!$H:$H,入出庫記録!$B:$B,月別在庫一覧!$C$1,入出庫記録!$C:$C,月別在庫一覧!$AG$2,入出庫記録!$F:$F,月別在庫一覧!$A82)</f>
        <v>0</v>
      </c>
      <c r="AH82" s="52">
        <f>SUMIFS(入出庫記録!$I:$I,入出庫記録!$B:$B,月別在庫一覧!$C$1,入出庫記録!$C:$C,月別在庫一覧!$AG$2,入出庫記録!$F:$F,月別在庫一覧!$A82)</f>
        <v>0</v>
      </c>
      <c r="AI82" s="48">
        <f t="shared" si="20"/>
        <v>0</v>
      </c>
      <c r="AJ82" s="51">
        <f>SUMIFS(入出庫記録!$H:$H,入出庫記録!$B:$B,月別在庫一覧!$C$1,入出庫記録!$C:$C,月別在庫一覧!$AJ$2,入出庫記録!$F:$F,月別在庫一覧!$A82)</f>
        <v>0</v>
      </c>
      <c r="AK82" s="52">
        <f>SUMIFS(入出庫記録!$I:$I,入出庫記録!$B:$B,月別在庫一覧!$C$1,入出庫記録!$C:$C,月別在庫一覧!$AJ$2,入出庫記録!$F:$F,月別在庫一覧!$A82)</f>
        <v>0</v>
      </c>
      <c r="AL82" s="48">
        <f t="shared" si="21"/>
        <v>0</v>
      </c>
    </row>
    <row r="83" spans="1:38" ht="18.75" customHeight="1">
      <c r="A83" s="102" t="str">
        <f>IF(設定!B84="","",設定!B84)</f>
        <v>180</v>
      </c>
      <c r="B83" s="103" t="str">
        <f>IF(設定!C84="","",設定!C84)</f>
        <v/>
      </c>
      <c r="C83" s="43">
        <f>SUMIFS(入出庫記録!$H:$H,入出庫記録!$B:$B,月別在庫一覧!$C$1,入出庫記録!$C:$C,月別在庫一覧!$C$2,入出庫記録!$F:$F,月別在庫一覧!$A83)</f>
        <v>0</v>
      </c>
      <c r="D83" s="46">
        <f>SUMIFS(入出庫記録!$I:$I,入出庫記録!$B:$B,月別在庫一覧!$C$1,入出庫記録!$C:$C,月別在庫一覧!$C$2,入出庫記録!$F:$F,月別在庫一覧!$A83)</f>
        <v>0</v>
      </c>
      <c r="E83" s="48">
        <f t="shared" si="22"/>
        <v>0</v>
      </c>
      <c r="F83" s="51">
        <f>SUMIFS(入出庫記録!$H:$H,入出庫記録!$B:$B,月別在庫一覧!$C$1,入出庫記録!$C:$C,月別在庫一覧!$F$2,入出庫記録!$F:$F,月別在庫一覧!$A83)</f>
        <v>0</v>
      </c>
      <c r="G83" s="52">
        <f>SUMIFS(入出庫記録!$I:$I,入出庫記録!$B:$B,月別在庫一覧!$C$1,入出庫記録!$C:$C,月別在庫一覧!$F$2,入出庫記録!$F:$F,月別在庫一覧!$A83)</f>
        <v>0</v>
      </c>
      <c r="H83" s="48">
        <f t="shared" si="12"/>
        <v>0</v>
      </c>
      <c r="I83" s="51">
        <f>SUMIFS(入出庫記録!$H:$H,入出庫記録!$B:$B,月別在庫一覧!$C$1,入出庫記録!$C:$C,月別在庫一覧!$I$2,入出庫記録!$F:$F,月別在庫一覧!$A83)</f>
        <v>0</v>
      </c>
      <c r="J83" s="52">
        <f>SUMIFS(入出庫記録!$I:$I,入出庫記録!$B:$B,月別在庫一覧!$C$1,入出庫記録!$C:$C,月別在庫一覧!$I$2,入出庫記録!$F:$F,月別在庫一覧!$A83)</f>
        <v>0</v>
      </c>
      <c r="K83" s="48">
        <f t="shared" si="23"/>
        <v>0</v>
      </c>
      <c r="L83" s="51">
        <f>SUMIFS(入出庫記録!$H:$H,入出庫記録!$B:$B,月別在庫一覧!$C$1,入出庫記録!$C:$C,月別在庫一覧!$L$2,入出庫記録!$F:$F,月別在庫一覧!$A83)</f>
        <v>0</v>
      </c>
      <c r="M83" s="52">
        <f>SUMIFS(入出庫記録!$I:$I,入出庫記録!$B:$B,月別在庫一覧!$C$1,入出庫記録!$C:$C,月別在庫一覧!$L$2,入出庫記録!$F:$F,月別在庫一覧!$A83)</f>
        <v>0</v>
      </c>
      <c r="N83" s="48">
        <f t="shared" si="13"/>
        <v>0</v>
      </c>
      <c r="O83" s="51">
        <f>SUMIFS(入出庫記録!$H:$H,入出庫記録!$B:$B,月別在庫一覧!$C$1,入出庫記録!$C:$C,月別在庫一覧!$O$2,入出庫記録!$F:$F,月別在庫一覧!$A83)</f>
        <v>0</v>
      </c>
      <c r="P83" s="52">
        <f>SUMIFS(入出庫記録!$I:$I,入出庫記録!$B:$B,月別在庫一覧!$C$1,入出庫記録!$C:$C,月別在庫一覧!$O$2,入出庫記録!$F:$F,月別在庫一覧!$A83)</f>
        <v>0</v>
      </c>
      <c r="Q83" s="48">
        <f t="shared" si="14"/>
        <v>0</v>
      </c>
      <c r="R83" s="51">
        <f>SUMIFS(入出庫記録!$H:$H,入出庫記録!$B:$B,月別在庫一覧!$C$1,入出庫記録!$C:$C,月別在庫一覧!$R$2,入出庫記録!$F:$F,月別在庫一覧!$A83)</f>
        <v>0</v>
      </c>
      <c r="S83" s="52">
        <f>SUMIFS(入出庫記録!$I:$I,入出庫記録!$B:$B,月別在庫一覧!$C$1,入出庫記録!$C:$C,月別在庫一覧!$R$2,入出庫記録!$F:$F,月別在庫一覧!$A83)</f>
        <v>0</v>
      </c>
      <c r="T83" s="48">
        <f t="shared" si="15"/>
        <v>0</v>
      </c>
      <c r="U83" s="51">
        <f>SUMIFS(入出庫記録!$H:$H,入出庫記録!$B:$B,月別在庫一覧!$C$1,入出庫記録!$C:$C,月別在庫一覧!$U$2,入出庫記録!$F:$F,月別在庫一覧!$A83)</f>
        <v>0</v>
      </c>
      <c r="V83" s="52">
        <f>SUMIFS(入出庫記録!$I:$I,入出庫記録!$B:$B,月別在庫一覧!$C$1,入出庫記録!$C:$C,月別在庫一覧!$U$2,入出庫記録!$F:$F,月別在庫一覧!$A83)</f>
        <v>0</v>
      </c>
      <c r="W83" s="48">
        <f t="shared" si="16"/>
        <v>0</v>
      </c>
      <c r="X83" s="51">
        <f>SUMIFS(入出庫記録!$H:$H,入出庫記録!$B:$B,月別在庫一覧!$C$1,入出庫記録!$C:$C,月別在庫一覧!$X$2,入出庫記録!$F:$F,月別在庫一覧!$A83)</f>
        <v>0</v>
      </c>
      <c r="Y83" s="52">
        <f>SUMIFS(入出庫記録!$I:$I,入出庫記録!$B:$B,月別在庫一覧!$C$1,入出庫記録!$C:$C,月別在庫一覧!$X$2,入出庫記録!$F:$F,月別在庫一覧!$A83)</f>
        <v>0</v>
      </c>
      <c r="Z83" s="48">
        <f t="shared" si="17"/>
        <v>0</v>
      </c>
      <c r="AA83" s="51">
        <f>SUMIFS(入出庫記録!$H:$H,入出庫記録!$B:$B,月別在庫一覧!$C$1,入出庫記録!$C:$C,月別在庫一覧!$AA$2,入出庫記録!$F:$F,月別在庫一覧!$A83)</f>
        <v>0</v>
      </c>
      <c r="AB83" s="52">
        <f>SUMIFS(入出庫記録!$I:$I,入出庫記録!$B:$B,月別在庫一覧!$C$1,入出庫記録!$C:$C,月別在庫一覧!$AA$2,入出庫記録!$F:$F,月別在庫一覧!$A83)</f>
        <v>0</v>
      </c>
      <c r="AC83" s="48">
        <f t="shared" si="18"/>
        <v>0</v>
      </c>
      <c r="AD83" s="51">
        <f>SUMIFS(入出庫記録!$H:$H,入出庫記録!$B:$B,月別在庫一覧!$C$1,入出庫記録!$C:$C,月別在庫一覧!$AD$2,入出庫記録!$F:$F,月別在庫一覧!$A83)</f>
        <v>0</v>
      </c>
      <c r="AE83" s="52">
        <f>SUMIFS(入出庫記録!$I:$I,入出庫記録!$B:$B,月別在庫一覧!$C$1,入出庫記録!$C:$C,月別在庫一覧!$AD$2,入出庫記録!$F:$F,月別在庫一覧!$A83)</f>
        <v>0</v>
      </c>
      <c r="AF83" s="48">
        <f t="shared" si="19"/>
        <v>0</v>
      </c>
      <c r="AG83" s="51">
        <f>SUMIFS(入出庫記録!$H:$H,入出庫記録!$B:$B,月別在庫一覧!$C$1,入出庫記録!$C:$C,月別在庫一覧!$AG$2,入出庫記録!$F:$F,月別在庫一覧!$A83)</f>
        <v>0</v>
      </c>
      <c r="AH83" s="52">
        <f>SUMIFS(入出庫記録!$I:$I,入出庫記録!$B:$B,月別在庫一覧!$C$1,入出庫記録!$C:$C,月別在庫一覧!$AG$2,入出庫記録!$F:$F,月別在庫一覧!$A83)</f>
        <v>0</v>
      </c>
      <c r="AI83" s="48">
        <f t="shared" si="20"/>
        <v>0</v>
      </c>
      <c r="AJ83" s="51">
        <f>SUMIFS(入出庫記録!$H:$H,入出庫記録!$B:$B,月別在庫一覧!$C$1,入出庫記録!$C:$C,月別在庫一覧!$AJ$2,入出庫記録!$F:$F,月別在庫一覧!$A83)</f>
        <v>0</v>
      </c>
      <c r="AK83" s="52">
        <f>SUMIFS(入出庫記録!$I:$I,入出庫記録!$B:$B,月別在庫一覧!$C$1,入出庫記録!$C:$C,月別在庫一覧!$AJ$2,入出庫記録!$F:$F,月別在庫一覧!$A83)</f>
        <v>0</v>
      </c>
      <c r="AL83" s="48">
        <f t="shared" si="21"/>
        <v>0</v>
      </c>
    </row>
    <row r="84" spans="1:38" ht="18.75" customHeight="1">
      <c r="A84" s="102" t="str">
        <f>IF(設定!B85="","",設定!B85)</f>
        <v>181</v>
      </c>
      <c r="B84" s="103" t="str">
        <f>IF(設定!C85="","",設定!C85)</f>
        <v/>
      </c>
      <c r="C84" s="43">
        <f>SUMIFS(入出庫記録!$H:$H,入出庫記録!$B:$B,月別在庫一覧!$C$1,入出庫記録!$C:$C,月別在庫一覧!$C$2,入出庫記録!$F:$F,月別在庫一覧!$A84)</f>
        <v>0</v>
      </c>
      <c r="D84" s="46">
        <f>SUMIFS(入出庫記録!$I:$I,入出庫記録!$B:$B,月別在庫一覧!$C$1,入出庫記録!$C:$C,月別在庫一覧!$C$2,入出庫記録!$F:$F,月別在庫一覧!$A84)</f>
        <v>0</v>
      </c>
      <c r="E84" s="48">
        <f t="shared" si="22"/>
        <v>0</v>
      </c>
      <c r="F84" s="51">
        <f>SUMIFS(入出庫記録!$H:$H,入出庫記録!$B:$B,月別在庫一覧!$C$1,入出庫記録!$C:$C,月別在庫一覧!$F$2,入出庫記録!$F:$F,月別在庫一覧!$A84)</f>
        <v>0</v>
      </c>
      <c r="G84" s="52">
        <f>SUMIFS(入出庫記録!$I:$I,入出庫記録!$B:$B,月別在庫一覧!$C$1,入出庫記録!$C:$C,月別在庫一覧!$F$2,入出庫記録!$F:$F,月別在庫一覧!$A84)</f>
        <v>0</v>
      </c>
      <c r="H84" s="48">
        <f t="shared" si="12"/>
        <v>0</v>
      </c>
      <c r="I84" s="51">
        <f>SUMIFS(入出庫記録!$H:$H,入出庫記録!$B:$B,月別在庫一覧!$C$1,入出庫記録!$C:$C,月別在庫一覧!$I$2,入出庫記録!$F:$F,月別在庫一覧!$A84)</f>
        <v>0</v>
      </c>
      <c r="J84" s="52">
        <f>SUMIFS(入出庫記録!$I:$I,入出庫記録!$B:$B,月別在庫一覧!$C$1,入出庫記録!$C:$C,月別在庫一覧!$I$2,入出庫記録!$F:$F,月別在庫一覧!$A84)</f>
        <v>0</v>
      </c>
      <c r="K84" s="48">
        <f t="shared" si="23"/>
        <v>0</v>
      </c>
      <c r="L84" s="51">
        <f>SUMIFS(入出庫記録!$H:$H,入出庫記録!$B:$B,月別在庫一覧!$C$1,入出庫記録!$C:$C,月別在庫一覧!$L$2,入出庫記録!$F:$F,月別在庫一覧!$A84)</f>
        <v>0</v>
      </c>
      <c r="M84" s="52">
        <f>SUMIFS(入出庫記録!$I:$I,入出庫記録!$B:$B,月別在庫一覧!$C$1,入出庫記録!$C:$C,月別在庫一覧!$L$2,入出庫記録!$F:$F,月別在庫一覧!$A84)</f>
        <v>0</v>
      </c>
      <c r="N84" s="48">
        <f t="shared" si="13"/>
        <v>0</v>
      </c>
      <c r="O84" s="51">
        <f>SUMIFS(入出庫記録!$H:$H,入出庫記録!$B:$B,月別在庫一覧!$C$1,入出庫記録!$C:$C,月別在庫一覧!$O$2,入出庫記録!$F:$F,月別在庫一覧!$A84)</f>
        <v>0</v>
      </c>
      <c r="P84" s="52">
        <f>SUMIFS(入出庫記録!$I:$I,入出庫記録!$B:$B,月別在庫一覧!$C$1,入出庫記録!$C:$C,月別在庫一覧!$O$2,入出庫記録!$F:$F,月別在庫一覧!$A84)</f>
        <v>0</v>
      </c>
      <c r="Q84" s="48">
        <f t="shared" si="14"/>
        <v>0</v>
      </c>
      <c r="R84" s="51">
        <f>SUMIFS(入出庫記録!$H:$H,入出庫記録!$B:$B,月別在庫一覧!$C$1,入出庫記録!$C:$C,月別在庫一覧!$R$2,入出庫記録!$F:$F,月別在庫一覧!$A84)</f>
        <v>0</v>
      </c>
      <c r="S84" s="52">
        <f>SUMIFS(入出庫記録!$I:$I,入出庫記録!$B:$B,月別在庫一覧!$C$1,入出庫記録!$C:$C,月別在庫一覧!$R$2,入出庫記録!$F:$F,月別在庫一覧!$A84)</f>
        <v>0</v>
      </c>
      <c r="T84" s="48">
        <f t="shared" si="15"/>
        <v>0</v>
      </c>
      <c r="U84" s="51">
        <f>SUMIFS(入出庫記録!$H:$H,入出庫記録!$B:$B,月別在庫一覧!$C$1,入出庫記録!$C:$C,月別在庫一覧!$U$2,入出庫記録!$F:$F,月別在庫一覧!$A84)</f>
        <v>0</v>
      </c>
      <c r="V84" s="52">
        <f>SUMIFS(入出庫記録!$I:$I,入出庫記録!$B:$B,月別在庫一覧!$C$1,入出庫記録!$C:$C,月別在庫一覧!$U$2,入出庫記録!$F:$F,月別在庫一覧!$A84)</f>
        <v>0</v>
      </c>
      <c r="W84" s="48">
        <f t="shared" si="16"/>
        <v>0</v>
      </c>
      <c r="X84" s="51">
        <f>SUMIFS(入出庫記録!$H:$H,入出庫記録!$B:$B,月別在庫一覧!$C$1,入出庫記録!$C:$C,月別在庫一覧!$X$2,入出庫記録!$F:$F,月別在庫一覧!$A84)</f>
        <v>0</v>
      </c>
      <c r="Y84" s="52">
        <f>SUMIFS(入出庫記録!$I:$I,入出庫記録!$B:$B,月別在庫一覧!$C$1,入出庫記録!$C:$C,月別在庫一覧!$X$2,入出庫記録!$F:$F,月別在庫一覧!$A84)</f>
        <v>0</v>
      </c>
      <c r="Z84" s="48">
        <f t="shared" si="17"/>
        <v>0</v>
      </c>
      <c r="AA84" s="51">
        <f>SUMIFS(入出庫記録!$H:$H,入出庫記録!$B:$B,月別在庫一覧!$C$1,入出庫記録!$C:$C,月別在庫一覧!$AA$2,入出庫記録!$F:$F,月別在庫一覧!$A84)</f>
        <v>0</v>
      </c>
      <c r="AB84" s="52">
        <f>SUMIFS(入出庫記録!$I:$I,入出庫記録!$B:$B,月別在庫一覧!$C$1,入出庫記録!$C:$C,月別在庫一覧!$AA$2,入出庫記録!$F:$F,月別在庫一覧!$A84)</f>
        <v>0</v>
      </c>
      <c r="AC84" s="48">
        <f t="shared" si="18"/>
        <v>0</v>
      </c>
      <c r="AD84" s="51">
        <f>SUMIFS(入出庫記録!$H:$H,入出庫記録!$B:$B,月別在庫一覧!$C$1,入出庫記録!$C:$C,月別在庫一覧!$AD$2,入出庫記録!$F:$F,月別在庫一覧!$A84)</f>
        <v>0</v>
      </c>
      <c r="AE84" s="52">
        <f>SUMIFS(入出庫記録!$I:$I,入出庫記録!$B:$B,月別在庫一覧!$C$1,入出庫記録!$C:$C,月別在庫一覧!$AD$2,入出庫記録!$F:$F,月別在庫一覧!$A84)</f>
        <v>0</v>
      </c>
      <c r="AF84" s="48">
        <f t="shared" si="19"/>
        <v>0</v>
      </c>
      <c r="AG84" s="51">
        <f>SUMIFS(入出庫記録!$H:$H,入出庫記録!$B:$B,月別在庫一覧!$C$1,入出庫記録!$C:$C,月別在庫一覧!$AG$2,入出庫記録!$F:$F,月別在庫一覧!$A84)</f>
        <v>0</v>
      </c>
      <c r="AH84" s="52">
        <f>SUMIFS(入出庫記録!$I:$I,入出庫記録!$B:$B,月別在庫一覧!$C$1,入出庫記録!$C:$C,月別在庫一覧!$AG$2,入出庫記録!$F:$F,月別在庫一覧!$A84)</f>
        <v>0</v>
      </c>
      <c r="AI84" s="48">
        <f t="shared" si="20"/>
        <v>0</v>
      </c>
      <c r="AJ84" s="51">
        <f>SUMIFS(入出庫記録!$H:$H,入出庫記録!$B:$B,月別在庫一覧!$C$1,入出庫記録!$C:$C,月別在庫一覧!$AJ$2,入出庫記録!$F:$F,月別在庫一覧!$A84)</f>
        <v>0</v>
      </c>
      <c r="AK84" s="52">
        <f>SUMIFS(入出庫記録!$I:$I,入出庫記録!$B:$B,月別在庫一覧!$C$1,入出庫記録!$C:$C,月別在庫一覧!$AJ$2,入出庫記録!$F:$F,月別在庫一覧!$A84)</f>
        <v>0</v>
      </c>
      <c r="AL84" s="48">
        <f t="shared" si="21"/>
        <v>0</v>
      </c>
    </row>
    <row r="85" spans="1:38" ht="18.75" customHeight="1">
      <c r="A85" s="102" t="str">
        <f>IF(設定!B86="","",設定!B86)</f>
        <v>182</v>
      </c>
      <c r="B85" s="103" t="str">
        <f>IF(設定!C86="","",設定!C86)</f>
        <v/>
      </c>
      <c r="C85" s="43">
        <f>SUMIFS(入出庫記録!$H:$H,入出庫記録!$B:$B,月別在庫一覧!$C$1,入出庫記録!$C:$C,月別在庫一覧!$C$2,入出庫記録!$F:$F,月別在庫一覧!$A85)</f>
        <v>0</v>
      </c>
      <c r="D85" s="46">
        <f>SUMIFS(入出庫記録!$I:$I,入出庫記録!$B:$B,月別在庫一覧!$C$1,入出庫記録!$C:$C,月別在庫一覧!$C$2,入出庫記録!$F:$F,月別在庫一覧!$A85)</f>
        <v>0</v>
      </c>
      <c r="E85" s="48">
        <f t="shared" si="22"/>
        <v>0</v>
      </c>
      <c r="F85" s="51">
        <f>SUMIFS(入出庫記録!$H:$H,入出庫記録!$B:$B,月別在庫一覧!$C$1,入出庫記録!$C:$C,月別在庫一覧!$F$2,入出庫記録!$F:$F,月別在庫一覧!$A85)</f>
        <v>0</v>
      </c>
      <c r="G85" s="52">
        <f>SUMIFS(入出庫記録!$I:$I,入出庫記録!$B:$B,月別在庫一覧!$C$1,入出庫記録!$C:$C,月別在庫一覧!$F$2,入出庫記録!$F:$F,月別在庫一覧!$A85)</f>
        <v>0</v>
      </c>
      <c r="H85" s="48">
        <f t="shared" si="12"/>
        <v>0</v>
      </c>
      <c r="I85" s="51">
        <f>SUMIFS(入出庫記録!$H:$H,入出庫記録!$B:$B,月別在庫一覧!$C$1,入出庫記録!$C:$C,月別在庫一覧!$I$2,入出庫記録!$F:$F,月別在庫一覧!$A85)</f>
        <v>0</v>
      </c>
      <c r="J85" s="52">
        <f>SUMIFS(入出庫記録!$I:$I,入出庫記録!$B:$B,月別在庫一覧!$C$1,入出庫記録!$C:$C,月別在庫一覧!$I$2,入出庫記録!$F:$F,月別在庫一覧!$A85)</f>
        <v>0</v>
      </c>
      <c r="K85" s="48">
        <f t="shared" si="23"/>
        <v>0</v>
      </c>
      <c r="L85" s="51">
        <f>SUMIFS(入出庫記録!$H:$H,入出庫記録!$B:$B,月別在庫一覧!$C$1,入出庫記録!$C:$C,月別在庫一覧!$L$2,入出庫記録!$F:$F,月別在庫一覧!$A85)</f>
        <v>0</v>
      </c>
      <c r="M85" s="52">
        <f>SUMIFS(入出庫記録!$I:$I,入出庫記録!$B:$B,月別在庫一覧!$C$1,入出庫記録!$C:$C,月別在庫一覧!$L$2,入出庫記録!$F:$F,月別在庫一覧!$A85)</f>
        <v>0</v>
      </c>
      <c r="N85" s="48">
        <f t="shared" si="13"/>
        <v>0</v>
      </c>
      <c r="O85" s="51">
        <f>SUMIFS(入出庫記録!$H:$H,入出庫記録!$B:$B,月別在庫一覧!$C$1,入出庫記録!$C:$C,月別在庫一覧!$O$2,入出庫記録!$F:$F,月別在庫一覧!$A85)</f>
        <v>0</v>
      </c>
      <c r="P85" s="52">
        <f>SUMIFS(入出庫記録!$I:$I,入出庫記録!$B:$B,月別在庫一覧!$C$1,入出庫記録!$C:$C,月別在庫一覧!$O$2,入出庫記録!$F:$F,月別在庫一覧!$A85)</f>
        <v>0</v>
      </c>
      <c r="Q85" s="48">
        <f t="shared" si="14"/>
        <v>0</v>
      </c>
      <c r="R85" s="51">
        <f>SUMIFS(入出庫記録!$H:$H,入出庫記録!$B:$B,月別在庫一覧!$C$1,入出庫記録!$C:$C,月別在庫一覧!$R$2,入出庫記録!$F:$F,月別在庫一覧!$A85)</f>
        <v>0</v>
      </c>
      <c r="S85" s="52">
        <f>SUMIFS(入出庫記録!$I:$I,入出庫記録!$B:$B,月別在庫一覧!$C$1,入出庫記録!$C:$C,月別在庫一覧!$R$2,入出庫記録!$F:$F,月別在庫一覧!$A85)</f>
        <v>0</v>
      </c>
      <c r="T85" s="48">
        <f t="shared" si="15"/>
        <v>0</v>
      </c>
      <c r="U85" s="51">
        <f>SUMIFS(入出庫記録!$H:$H,入出庫記録!$B:$B,月別在庫一覧!$C$1,入出庫記録!$C:$C,月別在庫一覧!$U$2,入出庫記録!$F:$F,月別在庫一覧!$A85)</f>
        <v>0</v>
      </c>
      <c r="V85" s="52">
        <f>SUMIFS(入出庫記録!$I:$I,入出庫記録!$B:$B,月別在庫一覧!$C$1,入出庫記録!$C:$C,月別在庫一覧!$U$2,入出庫記録!$F:$F,月別在庫一覧!$A85)</f>
        <v>0</v>
      </c>
      <c r="W85" s="48">
        <f t="shared" si="16"/>
        <v>0</v>
      </c>
      <c r="X85" s="51">
        <f>SUMIFS(入出庫記録!$H:$H,入出庫記録!$B:$B,月別在庫一覧!$C$1,入出庫記録!$C:$C,月別在庫一覧!$X$2,入出庫記録!$F:$F,月別在庫一覧!$A85)</f>
        <v>0</v>
      </c>
      <c r="Y85" s="52">
        <f>SUMIFS(入出庫記録!$I:$I,入出庫記録!$B:$B,月別在庫一覧!$C$1,入出庫記録!$C:$C,月別在庫一覧!$X$2,入出庫記録!$F:$F,月別在庫一覧!$A85)</f>
        <v>0</v>
      </c>
      <c r="Z85" s="48">
        <f t="shared" si="17"/>
        <v>0</v>
      </c>
      <c r="AA85" s="51">
        <f>SUMIFS(入出庫記録!$H:$H,入出庫記録!$B:$B,月別在庫一覧!$C$1,入出庫記録!$C:$C,月別在庫一覧!$AA$2,入出庫記録!$F:$F,月別在庫一覧!$A85)</f>
        <v>0</v>
      </c>
      <c r="AB85" s="52">
        <f>SUMIFS(入出庫記録!$I:$I,入出庫記録!$B:$B,月別在庫一覧!$C$1,入出庫記録!$C:$C,月別在庫一覧!$AA$2,入出庫記録!$F:$F,月別在庫一覧!$A85)</f>
        <v>0</v>
      </c>
      <c r="AC85" s="48">
        <f t="shared" si="18"/>
        <v>0</v>
      </c>
      <c r="AD85" s="51">
        <f>SUMIFS(入出庫記録!$H:$H,入出庫記録!$B:$B,月別在庫一覧!$C$1,入出庫記録!$C:$C,月別在庫一覧!$AD$2,入出庫記録!$F:$F,月別在庫一覧!$A85)</f>
        <v>0</v>
      </c>
      <c r="AE85" s="52">
        <f>SUMIFS(入出庫記録!$I:$I,入出庫記録!$B:$B,月別在庫一覧!$C$1,入出庫記録!$C:$C,月別在庫一覧!$AD$2,入出庫記録!$F:$F,月別在庫一覧!$A85)</f>
        <v>0</v>
      </c>
      <c r="AF85" s="48">
        <f t="shared" si="19"/>
        <v>0</v>
      </c>
      <c r="AG85" s="51">
        <f>SUMIFS(入出庫記録!$H:$H,入出庫記録!$B:$B,月別在庫一覧!$C$1,入出庫記録!$C:$C,月別在庫一覧!$AG$2,入出庫記録!$F:$F,月別在庫一覧!$A85)</f>
        <v>0</v>
      </c>
      <c r="AH85" s="52">
        <f>SUMIFS(入出庫記録!$I:$I,入出庫記録!$B:$B,月別在庫一覧!$C$1,入出庫記録!$C:$C,月別在庫一覧!$AG$2,入出庫記録!$F:$F,月別在庫一覧!$A85)</f>
        <v>0</v>
      </c>
      <c r="AI85" s="48">
        <f t="shared" si="20"/>
        <v>0</v>
      </c>
      <c r="AJ85" s="51">
        <f>SUMIFS(入出庫記録!$H:$H,入出庫記録!$B:$B,月別在庫一覧!$C$1,入出庫記録!$C:$C,月別在庫一覧!$AJ$2,入出庫記録!$F:$F,月別在庫一覧!$A85)</f>
        <v>0</v>
      </c>
      <c r="AK85" s="52">
        <f>SUMIFS(入出庫記録!$I:$I,入出庫記録!$B:$B,月別在庫一覧!$C$1,入出庫記録!$C:$C,月別在庫一覧!$AJ$2,入出庫記録!$F:$F,月別在庫一覧!$A85)</f>
        <v>0</v>
      </c>
      <c r="AL85" s="48">
        <f t="shared" si="21"/>
        <v>0</v>
      </c>
    </row>
    <row r="86" spans="1:38" ht="18.75" customHeight="1">
      <c r="A86" s="102" t="str">
        <f>IF(設定!B87="","",設定!B87)</f>
        <v>183</v>
      </c>
      <c r="B86" s="103" t="str">
        <f>IF(設定!C87="","",設定!C87)</f>
        <v/>
      </c>
      <c r="C86" s="43">
        <f>SUMIFS(入出庫記録!$H:$H,入出庫記録!$B:$B,月別在庫一覧!$C$1,入出庫記録!$C:$C,月別在庫一覧!$C$2,入出庫記録!$F:$F,月別在庫一覧!$A86)</f>
        <v>0</v>
      </c>
      <c r="D86" s="46">
        <f>SUMIFS(入出庫記録!$I:$I,入出庫記録!$B:$B,月別在庫一覧!$C$1,入出庫記録!$C:$C,月別在庫一覧!$C$2,入出庫記録!$F:$F,月別在庫一覧!$A86)</f>
        <v>0</v>
      </c>
      <c r="E86" s="48">
        <f t="shared" si="22"/>
        <v>0</v>
      </c>
      <c r="F86" s="51">
        <f>SUMIFS(入出庫記録!$H:$H,入出庫記録!$B:$B,月別在庫一覧!$C$1,入出庫記録!$C:$C,月別在庫一覧!$F$2,入出庫記録!$F:$F,月別在庫一覧!$A86)</f>
        <v>0</v>
      </c>
      <c r="G86" s="52">
        <f>SUMIFS(入出庫記録!$I:$I,入出庫記録!$B:$B,月別在庫一覧!$C$1,入出庫記録!$C:$C,月別在庫一覧!$F$2,入出庫記録!$F:$F,月別在庫一覧!$A86)</f>
        <v>0</v>
      </c>
      <c r="H86" s="48">
        <f t="shared" si="12"/>
        <v>0</v>
      </c>
      <c r="I86" s="51">
        <f>SUMIFS(入出庫記録!$H:$H,入出庫記録!$B:$B,月別在庫一覧!$C$1,入出庫記録!$C:$C,月別在庫一覧!$I$2,入出庫記録!$F:$F,月別在庫一覧!$A86)</f>
        <v>0</v>
      </c>
      <c r="J86" s="52">
        <f>SUMIFS(入出庫記録!$I:$I,入出庫記録!$B:$B,月別在庫一覧!$C$1,入出庫記録!$C:$C,月別在庫一覧!$I$2,入出庫記録!$F:$F,月別在庫一覧!$A86)</f>
        <v>0</v>
      </c>
      <c r="K86" s="48">
        <f t="shared" si="23"/>
        <v>0</v>
      </c>
      <c r="L86" s="51">
        <f>SUMIFS(入出庫記録!$H:$H,入出庫記録!$B:$B,月別在庫一覧!$C$1,入出庫記録!$C:$C,月別在庫一覧!$L$2,入出庫記録!$F:$F,月別在庫一覧!$A86)</f>
        <v>0</v>
      </c>
      <c r="M86" s="52">
        <f>SUMIFS(入出庫記録!$I:$I,入出庫記録!$B:$B,月別在庫一覧!$C$1,入出庫記録!$C:$C,月別在庫一覧!$L$2,入出庫記録!$F:$F,月別在庫一覧!$A86)</f>
        <v>0</v>
      </c>
      <c r="N86" s="48">
        <f t="shared" si="13"/>
        <v>0</v>
      </c>
      <c r="O86" s="51">
        <f>SUMIFS(入出庫記録!$H:$H,入出庫記録!$B:$B,月別在庫一覧!$C$1,入出庫記録!$C:$C,月別在庫一覧!$O$2,入出庫記録!$F:$F,月別在庫一覧!$A86)</f>
        <v>0</v>
      </c>
      <c r="P86" s="52">
        <f>SUMIFS(入出庫記録!$I:$I,入出庫記録!$B:$B,月別在庫一覧!$C$1,入出庫記録!$C:$C,月別在庫一覧!$O$2,入出庫記録!$F:$F,月別在庫一覧!$A86)</f>
        <v>0</v>
      </c>
      <c r="Q86" s="48">
        <f t="shared" si="14"/>
        <v>0</v>
      </c>
      <c r="R86" s="51">
        <f>SUMIFS(入出庫記録!$H:$H,入出庫記録!$B:$B,月別在庫一覧!$C$1,入出庫記録!$C:$C,月別在庫一覧!$R$2,入出庫記録!$F:$F,月別在庫一覧!$A86)</f>
        <v>0</v>
      </c>
      <c r="S86" s="52">
        <f>SUMIFS(入出庫記録!$I:$I,入出庫記録!$B:$B,月別在庫一覧!$C$1,入出庫記録!$C:$C,月別在庫一覧!$R$2,入出庫記録!$F:$F,月別在庫一覧!$A86)</f>
        <v>0</v>
      </c>
      <c r="T86" s="48">
        <f t="shared" si="15"/>
        <v>0</v>
      </c>
      <c r="U86" s="51">
        <f>SUMIFS(入出庫記録!$H:$H,入出庫記録!$B:$B,月別在庫一覧!$C$1,入出庫記録!$C:$C,月別在庫一覧!$U$2,入出庫記録!$F:$F,月別在庫一覧!$A86)</f>
        <v>0</v>
      </c>
      <c r="V86" s="52">
        <f>SUMIFS(入出庫記録!$I:$I,入出庫記録!$B:$B,月別在庫一覧!$C$1,入出庫記録!$C:$C,月別在庫一覧!$U$2,入出庫記録!$F:$F,月別在庫一覧!$A86)</f>
        <v>0</v>
      </c>
      <c r="W86" s="48">
        <f t="shared" si="16"/>
        <v>0</v>
      </c>
      <c r="X86" s="51">
        <f>SUMIFS(入出庫記録!$H:$H,入出庫記録!$B:$B,月別在庫一覧!$C$1,入出庫記録!$C:$C,月別在庫一覧!$X$2,入出庫記録!$F:$F,月別在庫一覧!$A86)</f>
        <v>0</v>
      </c>
      <c r="Y86" s="52">
        <f>SUMIFS(入出庫記録!$I:$I,入出庫記録!$B:$B,月別在庫一覧!$C$1,入出庫記録!$C:$C,月別在庫一覧!$X$2,入出庫記録!$F:$F,月別在庫一覧!$A86)</f>
        <v>0</v>
      </c>
      <c r="Z86" s="48">
        <f t="shared" si="17"/>
        <v>0</v>
      </c>
      <c r="AA86" s="51">
        <f>SUMIFS(入出庫記録!$H:$H,入出庫記録!$B:$B,月別在庫一覧!$C$1,入出庫記録!$C:$C,月別在庫一覧!$AA$2,入出庫記録!$F:$F,月別在庫一覧!$A86)</f>
        <v>0</v>
      </c>
      <c r="AB86" s="52">
        <f>SUMIFS(入出庫記録!$I:$I,入出庫記録!$B:$B,月別在庫一覧!$C$1,入出庫記録!$C:$C,月別在庫一覧!$AA$2,入出庫記録!$F:$F,月別在庫一覧!$A86)</f>
        <v>0</v>
      </c>
      <c r="AC86" s="48">
        <f t="shared" si="18"/>
        <v>0</v>
      </c>
      <c r="AD86" s="51">
        <f>SUMIFS(入出庫記録!$H:$H,入出庫記録!$B:$B,月別在庫一覧!$C$1,入出庫記録!$C:$C,月別在庫一覧!$AD$2,入出庫記録!$F:$F,月別在庫一覧!$A86)</f>
        <v>0</v>
      </c>
      <c r="AE86" s="52">
        <f>SUMIFS(入出庫記録!$I:$I,入出庫記録!$B:$B,月別在庫一覧!$C$1,入出庫記録!$C:$C,月別在庫一覧!$AD$2,入出庫記録!$F:$F,月別在庫一覧!$A86)</f>
        <v>0</v>
      </c>
      <c r="AF86" s="48">
        <f t="shared" si="19"/>
        <v>0</v>
      </c>
      <c r="AG86" s="51">
        <f>SUMIFS(入出庫記録!$H:$H,入出庫記録!$B:$B,月別在庫一覧!$C$1,入出庫記録!$C:$C,月別在庫一覧!$AG$2,入出庫記録!$F:$F,月別在庫一覧!$A86)</f>
        <v>0</v>
      </c>
      <c r="AH86" s="52">
        <f>SUMIFS(入出庫記録!$I:$I,入出庫記録!$B:$B,月別在庫一覧!$C$1,入出庫記録!$C:$C,月別在庫一覧!$AG$2,入出庫記録!$F:$F,月別在庫一覧!$A86)</f>
        <v>0</v>
      </c>
      <c r="AI86" s="48">
        <f t="shared" si="20"/>
        <v>0</v>
      </c>
      <c r="AJ86" s="51">
        <f>SUMIFS(入出庫記録!$H:$H,入出庫記録!$B:$B,月別在庫一覧!$C$1,入出庫記録!$C:$C,月別在庫一覧!$AJ$2,入出庫記録!$F:$F,月別在庫一覧!$A86)</f>
        <v>0</v>
      </c>
      <c r="AK86" s="52">
        <f>SUMIFS(入出庫記録!$I:$I,入出庫記録!$B:$B,月別在庫一覧!$C$1,入出庫記録!$C:$C,月別在庫一覧!$AJ$2,入出庫記録!$F:$F,月別在庫一覧!$A86)</f>
        <v>0</v>
      </c>
      <c r="AL86" s="48">
        <f t="shared" si="21"/>
        <v>0</v>
      </c>
    </row>
    <row r="87" spans="1:38" ht="18.75" customHeight="1">
      <c r="A87" s="102" t="str">
        <f>IF(設定!B88="","",設定!B88)</f>
        <v>184</v>
      </c>
      <c r="B87" s="103" t="str">
        <f>IF(設定!C88="","",設定!C88)</f>
        <v/>
      </c>
      <c r="C87" s="43">
        <f>SUMIFS(入出庫記録!$H:$H,入出庫記録!$B:$B,月別在庫一覧!$C$1,入出庫記録!$C:$C,月別在庫一覧!$C$2,入出庫記録!$F:$F,月別在庫一覧!$A87)</f>
        <v>0</v>
      </c>
      <c r="D87" s="46">
        <f>SUMIFS(入出庫記録!$I:$I,入出庫記録!$B:$B,月別在庫一覧!$C$1,入出庫記録!$C:$C,月別在庫一覧!$C$2,入出庫記録!$F:$F,月別在庫一覧!$A87)</f>
        <v>0</v>
      </c>
      <c r="E87" s="48">
        <f t="shared" si="22"/>
        <v>0</v>
      </c>
      <c r="F87" s="51">
        <f>SUMIFS(入出庫記録!$H:$H,入出庫記録!$B:$B,月別在庫一覧!$C$1,入出庫記録!$C:$C,月別在庫一覧!$F$2,入出庫記録!$F:$F,月別在庫一覧!$A87)</f>
        <v>0</v>
      </c>
      <c r="G87" s="52">
        <f>SUMIFS(入出庫記録!$I:$I,入出庫記録!$B:$B,月別在庫一覧!$C$1,入出庫記録!$C:$C,月別在庫一覧!$F$2,入出庫記録!$F:$F,月別在庫一覧!$A87)</f>
        <v>0</v>
      </c>
      <c r="H87" s="48">
        <f t="shared" si="12"/>
        <v>0</v>
      </c>
      <c r="I87" s="51">
        <f>SUMIFS(入出庫記録!$H:$H,入出庫記録!$B:$B,月別在庫一覧!$C$1,入出庫記録!$C:$C,月別在庫一覧!$I$2,入出庫記録!$F:$F,月別在庫一覧!$A87)</f>
        <v>0</v>
      </c>
      <c r="J87" s="52">
        <f>SUMIFS(入出庫記録!$I:$I,入出庫記録!$B:$B,月別在庫一覧!$C$1,入出庫記録!$C:$C,月別在庫一覧!$I$2,入出庫記録!$F:$F,月別在庫一覧!$A87)</f>
        <v>0</v>
      </c>
      <c r="K87" s="48">
        <f t="shared" si="23"/>
        <v>0</v>
      </c>
      <c r="L87" s="51">
        <f>SUMIFS(入出庫記録!$H:$H,入出庫記録!$B:$B,月別在庫一覧!$C$1,入出庫記録!$C:$C,月別在庫一覧!$L$2,入出庫記録!$F:$F,月別在庫一覧!$A87)</f>
        <v>0</v>
      </c>
      <c r="M87" s="52">
        <f>SUMIFS(入出庫記録!$I:$I,入出庫記録!$B:$B,月別在庫一覧!$C$1,入出庫記録!$C:$C,月別在庫一覧!$L$2,入出庫記録!$F:$F,月別在庫一覧!$A87)</f>
        <v>0</v>
      </c>
      <c r="N87" s="48">
        <f t="shared" si="13"/>
        <v>0</v>
      </c>
      <c r="O87" s="51">
        <f>SUMIFS(入出庫記録!$H:$H,入出庫記録!$B:$B,月別在庫一覧!$C$1,入出庫記録!$C:$C,月別在庫一覧!$O$2,入出庫記録!$F:$F,月別在庫一覧!$A87)</f>
        <v>0</v>
      </c>
      <c r="P87" s="52">
        <f>SUMIFS(入出庫記録!$I:$I,入出庫記録!$B:$B,月別在庫一覧!$C$1,入出庫記録!$C:$C,月別在庫一覧!$O$2,入出庫記録!$F:$F,月別在庫一覧!$A87)</f>
        <v>0</v>
      </c>
      <c r="Q87" s="48">
        <f t="shared" si="14"/>
        <v>0</v>
      </c>
      <c r="R87" s="51">
        <f>SUMIFS(入出庫記録!$H:$H,入出庫記録!$B:$B,月別在庫一覧!$C$1,入出庫記録!$C:$C,月別在庫一覧!$R$2,入出庫記録!$F:$F,月別在庫一覧!$A87)</f>
        <v>0</v>
      </c>
      <c r="S87" s="52">
        <f>SUMIFS(入出庫記録!$I:$I,入出庫記録!$B:$B,月別在庫一覧!$C$1,入出庫記録!$C:$C,月別在庫一覧!$R$2,入出庫記録!$F:$F,月別在庫一覧!$A87)</f>
        <v>0</v>
      </c>
      <c r="T87" s="48">
        <f t="shared" si="15"/>
        <v>0</v>
      </c>
      <c r="U87" s="51">
        <f>SUMIFS(入出庫記録!$H:$H,入出庫記録!$B:$B,月別在庫一覧!$C$1,入出庫記録!$C:$C,月別在庫一覧!$U$2,入出庫記録!$F:$F,月別在庫一覧!$A87)</f>
        <v>0</v>
      </c>
      <c r="V87" s="52">
        <f>SUMIFS(入出庫記録!$I:$I,入出庫記録!$B:$B,月別在庫一覧!$C$1,入出庫記録!$C:$C,月別在庫一覧!$U$2,入出庫記録!$F:$F,月別在庫一覧!$A87)</f>
        <v>0</v>
      </c>
      <c r="W87" s="48">
        <f t="shared" si="16"/>
        <v>0</v>
      </c>
      <c r="X87" s="51">
        <f>SUMIFS(入出庫記録!$H:$H,入出庫記録!$B:$B,月別在庫一覧!$C$1,入出庫記録!$C:$C,月別在庫一覧!$X$2,入出庫記録!$F:$F,月別在庫一覧!$A87)</f>
        <v>0</v>
      </c>
      <c r="Y87" s="52">
        <f>SUMIFS(入出庫記録!$I:$I,入出庫記録!$B:$B,月別在庫一覧!$C$1,入出庫記録!$C:$C,月別在庫一覧!$X$2,入出庫記録!$F:$F,月別在庫一覧!$A87)</f>
        <v>0</v>
      </c>
      <c r="Z87" s="48">
        <f t="shared" si="17"/>
        <v>0</v>
      </c>
      <c r="AA87" s="51">
        <f>SUMIFS(入出庫記録!$H:$H,入出庫記録!$B:$B,月別在庫一覧!$C$1,入出庫記録!$C:$C,月別在庫一覧!$AA$2,入出庫記録!$F:$F,月別在庫一覧!$A87)</f>
        <v>0</v>
      </c>
      <c r="AB87" s="52">
        <f>SUMIFS(入出庫記録!$I:$I,入出庫記録!$B:$B,月別在庫一覧!$C$1,入出庫記録!$C:$C,月別在庫一覧!$AA$2,入出庫記録!$F:$F,月別在庫一覧!$A87)</f>
        <v>0</v>
      </c>
      <c r="AC87" s="48">
        <f t="shared" si="18"/>
        <v>0</v>
      </c>
      <c r="AD87" s="51">
        <f>SUMIFS(入出庫記録!$H:$H,入出庫記録!$B:$B,月別在庫一覧!$C$1,入出庫記録!$C:$C,月別在庫一覧!$AD$2,入出庫記録!$F:$F,月別在庫一覧!$A87)</f>
        <v>0</v>
      </c>
      <c r="AE87" s="52">
        <f>SUMIFS(入出庫記録!$I:$I,入出庫記録!$B:$B,月別在庫一覧!$C$1,入出庫記録!$C:$C,月別在庫一覧!$AD$2,入出庫記録!$F:$F,月別在庫一覧!$A87)</f>
        <v>0</v>
      </c>
      <c r="AF87" s="48">
        <f t="shared" si="19"/>
        <v>0</v>
      </c>
      <c r="AG87" s="51">
        <f>SUMIFS(入出庫記録!$H:$H,入出庫記録!$B:$B,月別在庫一覧!$C$1,入出庫記録!$C:$C,月別在庫一覧!$AG$2,入出庫記録!$F:$F,月別在庫一覧!$A87)</f>
        <v>0</v>
      </c>
      <c r="AH87" s="52">
        <f>SUMIFS(入出庫記録!$I:$I,入出庫記録!$B:$B,月別在庫一覧!$C$1,入出庫記録!$C:$C,月別在庫一覧!$AG$2,入出庫記録!$F:$F,月別在庫一覧!$A87)</f>
        <v>0</v>
      </c>
      <c r="AI87" s="48">
        <f t="shared" si="20"/>
        <v>0</v>
      </c>
      <c r="AJ87" s="51">
        <f>SUMIFS(入出庫記録!$H:$H,入出庫記録!$B:$B,月別在庫一覧!$C$1,入出庫記録!$C:$C,月別在庫一覧!$AJ$2,入出庫記録!$F:$F,月別在庫一覧!$A87)</f>
        <v>0</v>
      </c>
      <c r="AK87" s="52">
        <f>SUMIFS(入出庫記録!$I:$I,入出庫記録!$B:$B,月別在庫一覧!$C$1,入出庫記録!$C:$C,月別在庫一覧!$AJ$2,入出庫記録!$F:$F,月別在庫一覧!$A87)</f>
        <v>0</v>
      </c>
      <c r="AL87" s="48">
        <f t="shared" si="21"/>
        <v>0</v>
      </c>
    </row>
    <row r="88" spans="1:38" ht="18.75" customHeight="1">
      <c r="A88" s="102" t="str">
        <f>IF(設定!B89="","",設定!B89)</f>
        <v>185</v>
      </c>
      <c r="B88" s="103" t="str">
        <f>IF(設定!C89="","",設定!C89)</f>
        <v/>
      </c>
      <c r="C88" s="43">
        <f>SUMIFS(入出庫記録!$H:$H,入出庫記録!$B:$B,月別在庫一覧!$C$1,入出庫記録!$C:$C,月別在庫一覧!$C$2,入出庫記録!$F:$F,月別在庫一覧!$A88)</f>
        <v>0</v>
      </c>
      <c r="D88" s="46">
        <f>SUMIFS(入出庫記録!$I:$I,入出庫記録!$B:$B,月別在庫一覧!$C$1,入出庫記録!$C:$C,月別在庫一覧!$C$2,入出庫記録!$F:$F,月別在庫一覧!$A88)</f>
        <v>0</v>
      </c>
      <c r="E88" s="48">
        <f t="shared" si="22"/>
        <v>0</v>
      </c>
      <c r="F88" s="51">
        <f>SUMIFS(入出庫記録!$H:$H,入出庫記録!$B:$B,月別在庫一覧!$C$1,入出庫記録!$C:$C,月別在庫一覧!$F$2,入出庫記録!$F:$F,月別在庫一覧!$A88)</f>
        <v>0</v>
      </c>
      <c r="G88" s="52">
        <f>SUMIFS(入出庫記録!$I:$I,入出庫記録!$B:$B,月別在庫一覧!$C$1,入出庫記録!$C:$C,月別在庫一覧!$F$2,入出庫記録!$F:$F,月別在庫一覧!$A88)</f>
        <v>0</v>
      </c>
      <c r="H88" s="48">
        <f t="shared" si="12"/>
        <v>0</v>
      </c>
      <c r="I88" s="51">
        <f>SUMIFS(入出庫記録!$H:$H,入出庫記録!$B:$B,月別在庫一覧!$C$1,入出庫記録!$C:$C,月別在庫一覧!$I$2,入出庫記録!$F:$F,月別在庫一覧!$A88)</f>
        <v>0</v>
      </c>
      <c r="J88" s="52">
        <f>SUMIFS(入出庫記録!$I:$I,入出庫記録!$B:$B,月別在庫一覧!$C$1,入出庫記録!$C:$C,月別在庫一覧!$I$2,入出庫記録!$F:$F,月別在庫一覧!$A88)</f>
        <v>0</v>
      </c>
      <c r="K88" s="48">
        <f t="shared" si="23"/>
        <v>0</v>
      </c>
      <c r="L88" s="51">
        <f>SUMIFS(入出庫記録!$H:$H,入出庫記録!$B:$B,月別在庫一覧!$C$1,入出庫記録!$C:$C,月別在庫一覧!$L$2,入出庫記録!$F:$F,月別在庫一覧!$A88)</f>
        <v>0</v>
      </c>
      <c r="M88" s="52">
        <f>SUMIFS(入出庫記録!$I:$I,入出庫記録!$B:$B,月別在庫一覧!$C$1,入出庫記録!$C:$C,月別在庫一覧!$L$2,入出庫記録!$F:$F,月別在庫一覧!$A88)</f>
        <v>0</v>
      </c>
      <c r="N88" s="48">
        <f t="shared" si="13"/>
        <v>0</v>
      </c>
      <c r="O88" s="51">
        <f>SUMIFS(入出庫記録!$H:$H,入出庫記録!$B:$B,月別在庫一覧!$C$1,入出庫記録!$C:$C,月別在庫一覧!$O$2,入出庫記録!$F:$F,月別在庫一覧!$A88)</f>
        <v>0</v>
      </c>
      <c r="P88" s="52">
        <f>SUMIFS(入出庫記録!$I:$I,入出庫記録!$B:$B,月別在庫一覧!$C$1,入出庫記録!$C:$C,月別在庫一覧!$O$2,入出庫記録!$F:$F,月別在庫一覧!$A88)</f>
        <v>0</v>
      </c>
      <c r="Q88" s="48">
        <f t="shared" si="14"/>
        <v>0</v>
      </c>
      <c r="R88" s="51">
        <f>SUMIFS(入出庫記録!$H:$H,入出庫記録!$B:$B,月別在庫一覧!$C$1,入出庫記録!$C:$C,月別在庫一覧!$R$2,入出庫記録!$F:$F,月別在庫一覧!$A88)</f>
        <v>0</v>
      </c>
      <c r="S88" s="52">
        <f>SUMIFS(入出庫記録!$I:$I,入出庫記録!$B:$B,月別在庫一覧!$C$1,入出庫記録!$C:$C,月別在庫一覧!$R$2,入出庫記録!$F:$F,月別在庫一覧!$A88)</f>
        <v>0</v>
      </c>
      <c r="T88" s="48">
        <f t="shared" si="15"/>
        <v>0</v>
      </c>
      <c r="U88" s="51">
        <f>SUMIFS(入出庫記録!$H:$H,入出庫記録!$B:$B,月別在庫一覧!$C$1,入出庫記録!$C:$C,月別在庫一覧!$U$2,入出庫記録!$F:$F,月別在庫一覧!$A88)</f>
        <v>0</v>
      </c>
      <c r="V88" s="52">
        <f>SUMIFS(入出庫記録!$I:$I,入出庫記録!$B:$B,月別在庫一覧!$C$1,入出庫記録!$C:$C,月別在庫一覧!$U$2,入出庫記録!$F:$F,月別在庫一覧!$A88)</f>
        <v>0</v>
      </c>
      <c r="W88" s="48">
        <f t="shared" si="16"/>
        <v>0</v>
      </c>
      <c r="X88" s="51">
        <f>SUMIFS(入出庫記録!$H:$H,入出庫記録!$B:$B,月別在庫一覧!$C$1,入出庫記録!$C:$C,月別在庫一覧!$X$2,入出庫記録!$F:$F,月別在庫一覧!$A88)</f>
        <v>0</v>
      </c>
      <c r="Y88" s="52">
        <f>SUMIFS(入出庫記録!$I:$I,入出庫記録!$B:$B,月別在庫一覧!$C$1,入出庫記録!$C:$C,月別在庫一覧!$X$2,入出庫記録!$F:$F,月別在庫一覧!$A88)</f>
        <v>0</v>
      </c>
      <c r="Z88" s="48">
        <f t="shared" si="17"/>
        <v>0</v>
      </c>
      <c r="AA88" s="51">
        <f>SUMIFS(入出庫記録!$H:$H,入出庫記録!$B:$B,月別在庫一覧!$C$1,入出庫記録!$C:$C,月別在庫一覧!$AA$2,入出庫記録!$F:$F,月別在庫一覧!$A88)</f>
        <v>0</v>
      </c>
      <c r="AB88" s="52">
        <f>SUMIFS(入出庫記録!$I:$I,入出庫記録!$B:$B,月別在庫一覧!$C$1,入出庫記録!$C:$C,月別在庫一覧!$AA$2,入出庫記録!$F:$F,月別在庫一覧!$A88)</f>
        <v>0</v>
      </c>
      <c r="AC88" s="48">
        <f t="shared" si="18"/>
        <v>0</v>
      </c>
      <c r="AD88" s="51">
        <f>SUMIFS(入出庫記録!$H:$H,入出庫記録!$B:$B,月別在庫一覧!$C$1,入出庫記録!$C:$C,月別在庫一覧!$AD$2,入出庫記録!$F:$F,月別在庫一覧!$A88)</f>
        <v>0</v>
      </c>
      <c r="AE88" s="52">
        <f>SUMIFS(入出庫記録!$I:$I,入出庫記録!$B:$B,月別在庫一覧!$C$1,入出庫記録!$C:$C,月別在庫一覧!$AD$2,入出庫記録!$F:$F,月別在庫一覧!$A88)</f>
        <v>0</v>
      </c>
      <c r="AF88" s="48">
        <f t="shared" si="19"/>
        <v>0</v>
      </c>
      <c r="AG88" s="51">
        <f>SUMIFS(入出庫記録!$H:$H,入出庫記録!$B:$B,月別在庫一覧!$C$1,入出庫記録!$C:$C,月別在庫一覧!$AG$2,入出庫記録!$F:$F,月別在庫一覧!$A88)</f>
        <v>0</v>
      </c>
      <c r="AH88" s="52">
        <f>SUMIFS(入出庫記録!$I:$I,入出庫記録!$B:$B,月別在庫一覧!$C$1,入出庫記録!$C:$C,月別在庫一覧!$AG$2,入出庫記録!$F:$F,月別在庫一覧!$A88)</f>
        <v>0</v>
      </c>
      <c r="AI88" s="48">
        <f t="shared" si="20"/>
        <v>0</v>
      </c>
      <c r="AJ88" s="51">
        <f>SUMIFS(入出庫記録!$H:$H,入出庫記録!$B:$B,月別在庫一覧!$C$1,入出庫記録!$C:$C,月別在庫一覧!$AJ$2,入出庫記録!$F:$F,月別在庫一覧!$A88)</f>
        <v>0</v>
      </c>
      <c r="AK88" s="52">
        <f>SUMIFS(入出庫記録!$I:$I,入出庫記録!$B:$B,月別在庫一覧!$C$1,入出庫記録!$C:$C,月別在庫一覧!$AJ$2,入出庫記録!$F:$F,月別在庫一覧!$A88)</f>
        <v>0</v>
      </c>
      <c r="AL88" s="48">
        <f t="shared" si="21"/>
        <v>0</v>
      </c>
    </row>
    <row r="89" spans="1:38" ht="18.75" customHeight="1">
      <c r="A89" s="102" t="str">
        <f>IF(設定!B90="","",設定!B90)</f>
        <v>186</v>
      </c>
      <c r="B89" s="103" t="str">
        <f>IF(設定!C90="","",設定!C90)</f>
        <v/>
      </c>
      <c r="C89" s="43">
        <f>SUMIFS(入出庫記録!$H:$H,入出庫記録!$B:$B,月別在庫一覧!$C$1,入出庫記録!$C:$C,月別在庫一覧!$C$2,入出庫記録!$F:$F,月別在庫一覧!$A89)</f>
        <v>0</v>
      </c>
      <c r="D89" s="46">
        <f>SUMIFS(入出庫記録!$I:$I,入出庫記録!$B:$B,月別在庫一覧!$C$1,入出庫記録!$C:$C,月別在庫一覧!$C$2,入出庫記録!$F:$F,月別在庫一覧!$A89)</f>
        <v>0</v>
      </c>
      <c r="E89" s="48">
        <f t="shared" si="22"/>
        <v>0</v>
      </c>
      <c r="F89" s="51">
        <f>SUMIFS(入出庫記録!$H:$H,入出庫記録!$B:$B,月別在庫一覧!$C$1,入出庫記録!$C:$C,月別在庫一覧!$F$2,入出庫記録!$F:$F,月別在庫一覧!$A89)</f>
        <v>0</v>
      </c>
      <c r="G89" s="52">
        <f>SUMIFS(入出庫記録!$I:$I,入出庫記録!$B:$B,月別在庫一覧!$C$1,入出庫記録!$C:$C,月別在庫一覧!$F$2,入出庫記録!$F:$F,月別在庫一覧!$A89)</f>
        <v>0</v>
      </c>
      <c r="H89" s="48">
        <f t="shared" si="12"/>
        <v>0</v>
      </c>
      <c r="I89" s="51">
        <f>SUMIFS(入出庫記録!$H:$H,入出庫記録!$B:$B,月別在庫一覧!$C$1,入出庫記録!$C:$C,月別在庫一覧!$I$2,入出庫記録!$F:$F,月別在庫一覧!$A89)</f>
        <v>0</v>
      </c>
      <c r="J89" s="52">
        <f>SUMIFS(入出庫記録!$I:$I,入出庫記録!$B:$B,月別在庫一覧!$C$1,入出庫記録!$C:$C,月別在庫一覧!$I$2,入出庫記録!$F:$F,月別在庫一覧!$A89)</f>
        <v>0</v>
      </c>
      <c r="K89" s="48">
        <f t="shared" si="23"/>
        <v>0</v>
      </c>
      <c r="L89" s="51">
        <f>SUMIFS(入出庫記録!$H:$H,入出庫記録!$B:$B,月別在庫一覧!$C$1,入出庫記録!$C:$C,月別在庫一覧!$L$2,入出庫記録!$F:$F,月別在庫一覧!$A89)</f>
        <v>0</v>
      </c>
      <c r="M89" s="52">
        <f>SUMIFS(入出庫記録!$I:$I,入出庫記録!$B:$B,月別在庫一覧!$C$1,入出庫記録!$C:$C,月別在庫一覧!$L$2,入出庫記録!$F:$F,月別在庫一覧!$A89)</f>
        <v>0</v>
      </c>
      <c r="N89" s="48">
        <f t="shared" si="13"/>
        <v>0</v>
      </c>
      <c r="O89" s="51">
        <f>SUMIFS(入出庫記録!$H:$H,入出庫記録!$B:$B,月別在庫一覧!$C$1,入出庫記録!$C:$C,月別在庫一覧!$O$2,入出庫記録!$F:$F,月別在庫一覧!$A89)</f>
        <v>0</v>
      </c>
      <c r="P89" s="52">
        <f>SUMIFS(入出庫記録!$I:$I,入出庫記録!$B:$B,月別在庫一覧!$C$1,入出庫記録!$C:$C,月別在庫一覧!$O$2,入出庫記録!$F:$F,月別在庫一覧!$A89)</f>
        <v>0</v>
      </c>
      <c r="Q89" s="48">
        <f t="shared" si="14"/>
        <v>0</v>
      </c>
      <c r="R89" s="51">
        <f>SUMIFS(入出庫記録!$H:$H,入出庫記録!$B:$B,月別在庫一覧!$C$1,入出庫記録!$C:$C,月別在庫一覧!$R$2,入出庫記録!$F:$F,月別在庫一覧!$A89)</f>
        <v>0</v>
      </c>
      <c r="S89" s="52">
        <f>SUMIFS(入出庫記録!$I:$I,入出庫記録!$B:$B,月別在庫一覧!$C$1,入出庫記録!$C:$C,月別在庫一覧!$R$2,入出庫記録!$F:$F,月別在庫一覧!$A89)</f>
        <v>0</v>
      </c>
      <c r="T89" s="48">
        <f t="shared" si="15"/>
        <v>0</v>
      </c>
      <c r="U89" s="51">
        <f>SUMIFS(入出庫記録!$H:$H,入出庫記録!$B:$B,月別在庫一覧!$C$1,入出庫記録!$C:$C,月別在庫一覧!$U$2,入出庫記録!$F:$F,月別在庫一覧!$A89)</f>
        <v>0</v>
      </c>
      <c r="V89" s="52">
        <f>SUMIFS(入出庫記録!$I:$I,入出庫記録!$B:$B,月別在庫一覧!$C$1,入出庫記録!$C:$C,月別在庫一覧!$U$2,入出庫記録!$F:$F,月別在庫一覧!$A89)</f>
        <v>0</v>
      </c>
      <c r="W89" s="48">
        <f t="shared" si="16"/>
        <v>0</v>
      </c>
      <c r="X89" s="51">
        <f>SUMIFS(入出庫記録!$H:$H,入出庫記録!$B:$B,月別在庫一覧!$C$1,入出庫記録!$C:$C,月別在庫一覧!$X$2,入出庫記録!$F:$F,月別在庫一覧!$A89)</f>
        <v>0</v>
      </c>
      <c r="Y89" s="52">
        <f>SUMIFS(入出庫記録!$I:$I,入出庫記録!$B:$B,月別在庫一覧!$C$1,入出庫記録!$C:$C,月別在庫一覧!$X$2,入出庫記録!$F:$F,月別在庫一覧!$A89)</f>
        <v>0</v>
      </c>
      <c r="Z89" s="48">
        <f t="shared" si="17"/>
        <v>0</v>
      </c>
      <c r="AA89" s="51">
        <f>SUMIFS(入出庫記録!$H:$H,入出庫記録!$B:$B,月別在庫一覧!$C$1,入出庫記録!$C:$C,月別在庫一覧!$AA$2,入出庫記録!$F:$F,月別在庫一覧!$A89)</f>
        <v>0</v>
      </c>
      <c r="AB89" s="52">
        <f>SUMIFS(入出庫記録!$I:$I,入出庫記録!$B:$B,月別在庫一覧!$C$1,入出庫記録!$C:$C,月別在庫一覧!$AA$2,入出庫記録!$F:$F,月別在庫一覧!$A89)</f>
        <v>0</v>
      </c>
      <c r="AC89" s="48">
        <f t="shared" si="18"/>
        <v>0</v>
      </c>
      <c r="AD89" s="51">
        <f>SUMIFS(入出庫記録!$H:$H,入出庫記録!$B:$B,月別在庫一覧!$C$1,入出庫記録!$C:$C,月別在庫一覧!$AD$2,入出庫記録!$F:$F,月別在庫一覧!$A89)</f>
        <v>0</v>
      </c>
      <c r="AE89" s="52">
        <f>SUMIFS(入出庫記録!$I:$I,入出庫記録!$B:$B,月別在庫一覧!$C$1,入出庫記録!$C:$C,月別在庫一覧!$AD$2,入出庫記録!$F:$F,月別在庫一覧!$A89)</f>
        <v>0</v>
      </c>
      <c r="AF89" s="48">
        <f t="shared" si="19"/>
        <v>0</v>
      </c>
      <c r="AG89" s="51">
        <f>SUMIFS(入出庫記録!$H:$H,入出庫記録!$B:$B,月別在庫一覧!$C$1,入出庫記録!$C:$C,月別在庫一覧!$AG$2,入出庫記録!$F:$F,月別在庫一覧!$A89)</f>
        <v>0</v>
      </c>
      <c r="AH89" s="52">
        <f>SUMIFS(入出庫記録!$I:$I,入出庫記録!$B:$B,月別在庫一覧!$C$1,入出庫記録!$C:$C,月別在庫一覧!$AG$2,入出庫記録!$F:$F,月別在庫一覧!$A89)</f>
        <v>0</v>
      </c>
      <c r="AI89" s="48">
        <f t="shared" si="20"/>
        <v>0</v>
      </c>
      <c r="AJ89" s="51">
        <f>SUMIFS(入出庫記録!$H:$H,入出庫記録!$B:$B,月別在庫一覧!$C$1,入出庫記録!$C:$C,月別在庫一覧!$AJ$2,入出庫記録!$F:$F,月別在庫一覧!$A89)</f>
        <v>0</v>
      </c>
      <c r="AK89" s="52">
        <f>SUMIFS(入出庫記録!$I:$I,入出庫記録!$B:$B,月別在庫一覧!$C$1,入出庫記録!$C:$C,月別在庫一覧!$AJ$2,入出庫記録!$F:$F,月別在庫一覧!$A89)</f>
        <v>0</v>
      </c>
      <c r="AL89" s="48">
        <f t="shared" si="21"/>
        <v>0</v>
      </c>
    </row>
    <row r="90" spans="1:38" ht="18.75" customHeight="1">
      <c r="A90" s="102" t="str">
        <f>IF(設定!B91="","",設定!B91)</f>
        <v>187</v>
      </c>
      <c r="B90" s="103" t="str">
        <f>IF(設定!C91="","",設定!C91)</f>
        <v/>
      </c>
      <c r="C90" s="43">
        <f>SUMIFS(入出庫記録!$H:$H,入出庫記録!$B:$B,月別在庫一覧!$C$1,入出庫記録!$C:$C,月別在庫一覧!$C$2,入出庫記録!$F:$F,月別在庫一覧!$A90)</f>
        <v>0</v>
      </c>
      <c r="D90" s="46">
        <f>SUMIFS(入出庫記録!$I:$I,入出庫記録!$B:$B,月別在庫一覧!$C$1,入出庫記録!$C:$C,月別在庫一覧!$C$2,入出庫記録!$F:$F,月別在庫一覧!$A90)</f>
        <v>0</v>
      </c>
      <c r="E90" s="48">
        <f t="shared" si="22"/>
        <v>0</v>
      </c>
      <c r="F90" s="51">
        <f>SUMIFS(入出庫記録!$H:$H,入出庫記録!$B:$B,月別在庫一覧!$C$1,入出庫記録!$C:$C,月別在庫一覧!$F$2,入出庫記録!$F:$F,月別在庫一覧!$A90)</f>
        <v>0</v>
      </c>
      <c r="G90" s="52">
        <f>SUMIFS(入出庫記録!$I:$I,入出庫記録!$B:$B,月別在庫一覧!$C$1,入出庫記録!$C:$C,月別在庫一覧!$F$2,入出庫記録!$F:$F,月別在庫一覧!$A90)</f>
        <v>0</v>
      </c>
      <c r="H90" s="48">
        <f t="shared" si="12"/>
        <v>0</v>
      </c>
      <c r="I90" s="51">
        <f>SUMIFS(入出庫記録!$H:$H,入出庫記録!$B:$B,月別在庫一覧!$C$1,入出庫記録!$C:$C,月別在庫一覧!$I$2,入出庫記録!$F:$F,月別在庫一覧!$A90)</f>
        <v>0</v>
      </c>
      <c r="J90" s="52">
        <f>SUMIFS(入出庫記録!$I:$I,入出庫記録!$B:$B,月別在庫一覧!$C$1,入出庫記録!$C:$C,月別在庫一覧!$I$2,入出庫記録!$F:$F,月別在庫一覧!$A90)</f>
        <v>0</v>
      </c>
      <c r="K90" s="48">
        <f t="shared" si="23"/>
        <v>0</v>
      </c>
      <c r="L90" s="51">
        <f>SUMIFS(入出庫記録!$H:$H,入出庫記録!$B:$B,月別在庫一覧!$C$1,入出庫記録!$C:$C,月別在庫一覧!$L$2,入出庫記録!$F:$F,月別在庫一覧!$A90)</f>
        <v>0</v>
      </c>
      <c r="M90" s="52">
        <f>SUMIFS(入出庫記録!$I:$I,入出庫記録!$B:$B,月別在庫一覧!$C$1,入出庫記録!$C:$C,月別在庫一覧!$L$2,入出庫記録!$F:$F,月別在庫一覧!$A90)</f>
        <v>0</v>
      </c>
      <c r="N90" s="48">
        <f t="shared" si="13"/>
        <v>0</v>
      </c>
      <c r="O90" s="51">
        <f>SUMIFS(入出庫記録!$H:$H,入出庫記録!$B:$B,月別在庫一覧!$C$1,入出庫記録!$C:$C,月別在庫一覧!$O$2,入出庫記録!$F:$F,月別在庫一覧!$A90)</f>
        <v>0</v>
      </c>
      <c r="P90" s="52">
        <f>SUMIFS(入出庫記録!$I:$I,入出庫記録!$B:$B,月別在庫一覧!$C$1,入出庫記録!$C:$C,月別在庫一覧!$O$2,入出庫記録!$F:$F,月別在庫一覧!$A90)</f>
        <v>0</v>
      </c>
      <c r="Q90" s="48">
        <f t="shared" si="14"/>
        <v>0</v>
      </c>
      <c r="R90" s="51">
        <f>SUMIFS(入出庫記録!$H:$H,入出庫記録!$B:$B,月別在庫一覧!$C$1,入出庫記録!$C:$C,月別在庫一覧!$R$2,入出庫記録!$F:$F,月別在庫一覧!$A90)</f>
        <v>0</v>
      </c>
      <c r="S90" s="52">
        <f>SUMIFS(入出庫記録!$I:$I,入出庫記録!$B:$B,月別在庫一覧!$C$1,入出庫記録!$C:$C,月別在庫一覧!$R$2,入出庫記録!$F:$F,月別在庫一覧!$A90)</f>
        <v>0</v>
      </c>
      <c r="T90" s="48">
        <f t="shared" si="15"/>
        <v>0</v>
      </c>
      <c r="U90" s="51">
        <f>SUMIFS(入出庫記録!$H:$H,入出庫記録!$B:$B,月別在庫一覧!$C$1,入出庫記録!$C:$C,月別在庫一覧!$U$2,入出庫記録!$F:$F,月別在庫一覧!$A90)</f>
        <v>0</v>
      </c>
      <c r="V90" s="52">
        <f>SUMIFS(入出庫記録!$I:$I,入出庫記録!$B:$B,月別在庫一覧!$C$1,入出庫記録!$C:$C,月別在庫一覧!$U$2,入出庫記録!$F:$F,月別在庫一覧!$A90)</f>
        <v>0</v>
      </c>
      <c r="W90" s="48">
        <f t="shared" si="16"/>
        <v>0</v>
      </c>
      <c r="X90" s="51">
        <f>SUMIFS(入出庫記録!$H:$H,入出庫記録!$B:$B,月別在庫一覧!$C$1,入出庫記録!$C:$C,月別在庫一覧!$X$2,入出庫記録!$F:$F,月別在庫一覧!$A90)</f>
        <v>0</v>
      </c>
      <c r="Y90" s="52">
        <f>SUMIFS(入出庫記録!$I:$I,入出庫記録!$B:$B,月別在庫一覧!$C$1,入出庫記録!$C:$C,月別在庫一覧!$X$2,入出庫記録!$F:$F,月別在庫一覧!$A90)</f>
        <v>0</v>
      </c>
      <c r="Z90" s="48">
        <f t="shared" si="17"/>
        <v>0</v>
      </c>
      <c r="AA90" s="51">
        <f>SUMIFS(入出庫記録!$H:$H,入出庫記録!$B:$B,月別在庫一覧!$C$1,入出庫記録!$C:$C,月別在庫一覧!$AA$2,入出庫記録!$F:$F,月別在庫一覧!$A90)</f>
        <v>0</v>
      </c>
      <c r="AB90" s="52">
        <f>SUMIFS(入出庫記録!$I:$I,入出庫記録!$B:$B,月別在庫一覧!$C$1,入出庫記録!$C:$C,月別在庫一覧!$AA$2,入出庫記録!$F:$F,月別在庫一覧!$A90)</f>
        <v>0</v>
      </c>
      <c r="AC90" s="48">
        <f t="shared" si="18"/>
        <v>0</v>
      </c>
      <c r="AD90" s="51">
        <f>SUMIFS(入出庫記録!$H:$H,入出庫記録!$B:$B,月別在庫一覧!$C$1,入出庫記録!$C:$C,月別在庫一覧!$AD$2,入出庫記録!$F:$F,月別在庫一覧!$A90)</f>
        <v>0</v>
      </c>
      <c r="AE90" s="52">
        <f>SUMIFS(入出庫記録!$I:$I,入出庫記録!$B:$B,月別在庫一覧!$C$1,入出庫記録!$C:$C,月別在庫一覧!$AD$2,入出庫記録!$F:$F,月別在庫一覧!$A90)</f>
        <v>0</v>
      </c>
      <c r="AF90" s="48">
        <f t="shared" si="19"/>
        <v>0</v>
      </c>
      <c r="AG90" s="51">
        <f>SUMIFS(入出庫記録!$H:$H,入出庫記録!$B:$B,月別在庫一覧!$C$1,入出庫記録!$C:$C,月別在庫一覧!$AG$2,入出庫記録!$F:$F,月別在庫一覧!$A90)</f>
        <v>0</v>
      </c>
      <c r="AH90" s="52">
        <f>SUMIFS(入出庫記録!$I:$I,入出庫記録!$B:$B,月別在庫一覧!$C$1,入出庫記録!$C:$C,月別在庫一覧!$AG$2,入出庫記録!$F:$F,月別在庫一覧!$A90)</f>
        <v>0</v>
      </c>
      <c r="AI90" s="48">
        <f t="shared" si="20"/>
        <v>0</v>
      </c>
      <c r="AJ90" s="51">
        <f>SUMIFS(入出庫記録!$H:$H,入出庫記録!$B:$B,月別在庫一覧!$C$1,入出庫記録!$C:$C,月別在庫一覧!$AJ$2,入出庫記録!$F:$F,月別在庫一覧!$A90)</f>
        <v>0</v>
      </c>
      <c r="AK90" s="52">
        <f>SUMIFS(入出庫記録!$I:$I,入出庫記録!$B:$B,月別在庫一覧!$C$1,入出庫記録!$C:$C,月別在庫一覧!$AJ$2,入出庫記録!$F:$F,月別在庫一覧!$A90)</f>
        <v>0</v>
      </c>
      <c r="AL90" s="48">
        <f t="shared" si="21"/>
        <v>0</v>
      </c>
    </row>
    <row r="91" spans="1:38" ht="18.75" customHeight="1">
      <c r="A91" s="102" t="str">
        <f>IF(設定!B92="","",設定!B92)</f>
        <v>188</v>
      </c>
      <c r="B91" s="103" t="str">
        <f>IF(設定!C92="","",設定!C92)</f>
        <v/>
      </c>
      <c r="C91" s="43">
        <f>SUMIFS(入出庫記録!$H:$H,入出庫記録!$B:$B,月別在庫一覧!$C$1,入出庫記録!$C:$C,月別在庫一覧!$C$2,入出庫記録!$F:$F,月別在庫一覧!$A91)</f>
        <v>0</v>
      </c>
      <c r="D91" s="46">
        <f>SUMIFS(入出庫記録!$I:$I,入出庫記録!$B:$B,月別在庫一覧!$C$1,入出庫記録!$C:$C,月別在庫一覧!$C$2,入出庫記録!$F:$F,月別在庫一覧!$A91)</f>
        <v>0</v>
      </c>
      <c r="E91" s="48">
        <f t="shared" si="22"/>
        <v>0</v>
      </c>
      <c r="F91" s="51">
        <f>SUMIFS(入出庫記録!$H:$H,入出庫記録!$B:$B,月別在庫一覧!$C$1,入出庫記録!$C:$C,月別在庫一覧!$F$2,入出庫記録!$F:$F,月別在庫一覧!$A91)</f>
        <v>0</v>
      </c>
      <c r="G91" s="52">
        <f>SUMIFS(入出庫記録!$I:$I,入出庫記録!$B:$B,月別在庫一覧!$C$1,入出庫記録!$C:$C,月別在庫一覧!$F$2,入出庫記録!$F:$F,月別在庫一覧!$A91)</f>
        <v>0</v>
      </c>
      <c r="H91" s="48">
        <f t="shared" si="12"/>
        <v>0</v>
      </c>
      <c r="I91" s="51">
        <f>SUMIFS(入出庫記録!$H:$H,入出庫記録!$B:$B,月別在庫一覧!$C$1,入出庫記録!$C:$C,月別在庫一覧!$I$2,入出庫記録!$F:$F,月別在庫一覧!$A91)</f>
        <v>0</v>
      </c>
      <c r="J91" s="52">
        <f>SUMIFS(入出庫記録!$I:$I,入出庫記録!$B:$B,月別在庫一覧!$C$1,入出庫記録!$C:$C,月別在庫一覧!$I$2,入出庫記録!$F:$F,月別在庫一覧!$A91)</f>
        <v>0</v>
      </c>
      <c r="K91" s="48">
        <f t="shared" si="23"/>
        <v>0</v>
      </c>
      <c r="L91" s="51">
        <f>SUMIFS(入出庫記録!$H:$H,入出庫記録!$B:$B,月別在庫一覧!$C$1,入出庫記録!$C:$C,月別在庫一覧!$L$2,入出庫記録!$F:$F,月別在庫一覧!$A91)</f>
        <v>0</v>
      </c>
      <c r="M91" s="52">
        <f>SUMIFS(入出庫記録!$I:$I,入出庫記録!$B:$B,月別在庫一覧!$C$1,入出庫記録!$C:$C,月別在庫一覧!$L$2,入出庫記録!$F:$F,月別在庫一覧!$A91)</f>
        <v>0</v>
      </c>
      <c r="N91" s="48">
        <f t="shared" si="13"/>
        <v>0</v>
      </c>
      <c r="O91" s="51">
        <f>SUMIFS(入出庫記録!$H:$H,入出庫記録!$B:$B,月別在庫一覧!$C$1,入出庫記録!$C:$C,月別在庫一覧!$O$2,入出庫記録!$F:$F,月別在庫一覧!$A91)</f>
        <v>0</v>
      </c>
      <c r="P91" s="52">
        <f>SUMIFS(入出庫記録!$I:$I,入出庫記録!$B:$B,月別在庫一覧!$C$1,入出庫記録!$C:$C,月別在庫一覧!$O$2,入出庫記録!$F:$F,月別在庫一覧!$A91)</f>
        <v>0</v>
      </c>
      <c r="Q91" s="48">
        <f t="shared" si="14"/>
        <v>0</v>
      </c>
      <c r="R91" s="51">
        <f>SUMIFS(入出庫記録!$H:$H,入出庫記録!$B:$B,月別在庫一覧!$C$1,入出庫記録!$C:$C,月別在庫一覧!$R$2,入出庫記録!$F:$F,月別在庫一覧!$A91)</f>
        <v>0</v>
      </c>
      <c r="S91" s="52">
        <f>SUMIFS(入出庫記録!$I:$I,入出庫記録!$B:$B,月別在庫一覧!$C$1,入出庫記録!$C:$C,月別在庫一覧!$R$2,入出庫記録!$F:$F,月別在庫一覧!$A91)</f>
        <v>0</v>
      </c>
      <c r="T91" s="48">
        <f t="shared" si="15"/>
        <v>0</v>
      </c>
      <c r="U91" s="51">
        <f>SUMIFS(入出庫記録!$H:$H,入出庫記録!$B:$B,月別在庫一覧!$C$1,入出庫記録!$C:$C,月別在庫一覧!$U$2,入出庫記録!$F:$F,月別在庫一覧!$A91)</f>
        <v>0</v>
      </c>
      <c r="V91" s="52">
        <f>SUMIFS(入出庫記録!$I:$I,入出庫記録!$B:$B,月別在庫一覧!$C$1,入出庫記録!$C:$C,月別在庫一覧!$U$2,入出庫記録!$F:$F,月別在庫一覧!$A91)</f>
        <v>0</v>
      </c>
      <c r="W91" s="48">
        <f t="shared" si="16"/>
        <v>0</v>
      </c>
      <c r="X91" s="51">
        <f>SUMIFS(入出庫記録!$H:$H,入出庫記録!$B:$B,月別在庫一覧!$C$1,入出庫記録!$C:$C,月別在庫一覧!$X$2,入出庫記録!$F:$F,月別在庫一覧!$A91)</f>
        <v>0</v>
      </c>
      <c r="Y91" s="52">
        <f>SUMIFS(入出庫記録!$I:$I,入出庫記録!$B:$B,月別在庫一覧!$C$1,入出庫記録!$C:$C,月別在庫一覧!$X$2,入出庫記録!$F:$F,月別在庫一覧!$A91)</f>
        <v>0</v>
      </c>
      <c r="Z91" s="48">
        <f t="shared" si="17"/>
        <v>0</v>
      </c>
      <c r="AA91" s="51">
        <f>SUMIFS(入出庫記録!$H:$H,入出庫記録!$B:$B,月別在庫一覧!$C$1,入出庫記録!$C:$C,月別在庫一覧!$AA$2,入出庫記録!$F:$F,月別在庫一覧!$A91)</f>
        <v>0</v>
      </c>
      <c r="AB91" s="52">
        <f>SUMIFS(入出庫記録!$I:$I,入出庫記録!$B:$B,月別在庫一覧!$C$1,入出庫記録!$C:$C,月別在庫一覧!$AA$2,入出庫記録!$F:$F,月別在庫一覧!$A91)</f>
        <v>0</v>
      </c>
      <c r="AC91" s="48">
        <f t="shared" si="18"/>
        <v>0</v>
      </c>
      <c r="AD91" s="51">
        <f>SUMIFS(入出庫記録!$H:$H,入出庫記録!$B:$B,月別在庫一覧!$C$1,入出庫記録!$C:$C,月別在庫一覧!$AD$2,入出庫記録!$F:$F,月別在庫一覧!$A91)</f>
        <v>0</v>
      </c>
      <c r="AE91" s="52">
        <f>SUMIFS(入出庫記録!$I:$I,入出庫記録!$B:$B,月別在庫一覧!$C$1,入出庫記録!$C:$C,月別在庫一覧!$AD$2,入出庫記録!$F:$F,月別在庫一覧!$A91)</f>
        <v>0</v>
      </c>
      <c r="AF91" s="48">
        <f t="shared" si="19"/>
        <v>0</v>
      </c>
      <c r="AG91" s="51">
        <f>SUMIFS(入出庫記録!$H:$H,入出庫記録!$B:$B,月別在庫一覧!$C$1,入出庫記録!$C:$C,月別在庫一覧!$AG$2,入出庫記録!$F:$F,月別在庫一覧!$A91)</f>
        <v>0</v>
      </c>
      <c r="AH91" s="52">
        <f>SUMIFS(入出庫記録!$I:$I,入出庫記録!$B:$B,月別在庫一覧!$C$1,入出庫記録!$C:$C,月別在庫一覧!$AG$2,入出庫記録!$F:$F,月別在庫一覧!$A91)</f>
        <v>0</v>
      </c>
      <c r="AI91" s="48">
        <f t="shared" si="20"/>
        <v>0</v>
      </c>
      <c r="AJ91" s="51">
        <f>SUMIFS(入出庫記録!$H:$H,入出庫記録!$B:$B,月別在庫一覧!$C$1,入出庫記録!$C:$C,月別在庫一覧!$AJ$2,入出庫記録!$F:$F,月別在庫一覧!$A91)</f>
        <v>0</v>
      </c>
      <c r="AK91" s="52">
        <f>SUMIFS(入出庫記録!$I:$I,入出庫記録!$B:$B,月別在庫一覧!$C$1,入出庫記録!$C:$C,月別在庫一覧!$AJ$2,入出庫記録!$F:$F,月別在庫一覧!$A91)</f>
        <v>0</v>
      </c>
      <c r="AL91" s="48">
        <f t="shared" si="21"/>
        <v>0</v>
      </c>
    </row>
    <row r="92" spans="1:38" ht="18.75" customHeight="1">
      <c r="A92" s="102" t="str">
        <f>IF(設定!B93="","",設定!B93)</f>
        <v>189</v>
      </c>
      <c r="B92" s="103" t="str">
        <f>IF(設定!C93="","",設定!C93)</f>
        <v/>
      </c>
      <c r="C92" s="43">
        <f>SUMIFS(入出庫記録!$H:$H,入出庫記録!$B:$B,月別在庫一覧!$C$1,入出庫記録!$C:$C,月別在庫一覧!$C$2,入出庫記録!$F:$F,月別在庫一覧!$A92)</f>
        <v>0</v>
      </c>
      <c r="D92" s="46">
        <f>SUMIFS(入出庫記録!$I:$I,入出庫記録!$B:$B,月別在庫一覧!$C$1,入出庫記録!$C:$C,月別在庫一覧!$C$2,入出庫記録!$F:$F,月別在庫一覧!$A92)</f>
        <v>0</v>
      </c>
      <c r="E92" s="48">
        <f t="shared" si="22"/>
        <v>0</v>
      </c>
      <c r="F92" s="51">
        <f>SUMIFS(入出庫記録!$H:$H,入出庫記録!$B:$B,月別在庫一覧!$C$1,入出庫記録!$C:$C,月別在庫一覧!$F$2,入出庫記録!$F:$F,月別在庫一覧!$A92)</f>
        <v>0</v>
      </c>
      <c r="G92" s="52">
        <f>SUMIFS(入出庫記録!$I:$I,入出庫記録!$B:$B,月別在庫一覧!$C$1,入出庫記録!$C:$C,月別在庫一覧!$F$2,入出庫記録!$F:$F,月別在庫一覧!$A92)</f>
        <v>0</v>
      </c>
      <c r="H92" s="48">
        <f t="shared" si="12"/>
        <v>0</v>
      </c>
      <c r="I92" s="51">
        <f>SUMIFS(入出庫記録!$H:$H,入出庫記録!$B:$B,月別在庫一覧!$C$1,入出庫記録!$C:$C,月別在庫一覧!$I$2,入出庫記録!$F:$F,月別在庫一覧!$A92)</f>
        <v>0</v>
      </c>
      <c r="J92" s="52">
        <f>SUMIFS(入出庫記録!$I:$I,入出庫記録!$B:$B,月別在庫一覧!$C$1,入出庫記録!$C:$C,月別在庫一覧!$I$2,入出庫記録!$F:$F,月別在庫一覧!$A92)</f>
        <v>0</v>
      </c>
      <c r="K92" s="48">
        <f t="shared" si="23"/>
        <v>0</v>
      </c>
      <c r="L92" s="51">
        <f>SUMIFS(入出庫記録!$H:$H,入出庫記録!$B:$B,月別在庫一覧!$C$1,入出庫記録!$C:$C,月別在庫一覧!$L$2,入出庫記録!$F:$F,月別在庫一覧!$A92)</f>
        <v>0</v>
      </c>
      <c r="M92" s="52">
        <f>SUMIFS(入出庫記録!$I:$I,入出庫記録!$B:$B,月別在庫一覧!$C$1,入出庫記録!$C:$C,月別在庫一覧!$L$2,入出庫記録!$F:$F,月別在庫一覧!$A92)</f>
        <v>0</v>
      </c>
      <c r="N92" s="48">
        <f t="shared" si="13"/>
        <v>0</v>
      </c>
      <c r="O92" s="51">
        <f>SUMIFS(入出庫記録!$H:$H,入出庫記録!$B:$B,月別在庫一覧!$C$1,入出庫記録!$C:$C,月別在庫一覧!$O$2,入出庫記録!$F:$F,月別在庫一覧!$A92)</f>
        <v>0</v>
      </c>
      <c r="P92" s="52">
        <f>SUMIFS(入出庫記録!$I:$I,入出庫記録!$B:$B,月別在庫一覧!$C$1,入出庫記録!$C:$C,月別在庫一覧!$O$2,入出庫記録!$F:$F,月別在庫一覧!$A92)</f>
        <v>0</v>
      </c>
      <c r="Q92" s="48">
        <f t="shared" si="14"/>
        <v>0</v>
      </c>
      <c r="R92" s="51">
        <f>SUMIFS(入出庫記録!$H:$H,入出庫記録!$B:$B,月別在庫一覧!$C$1,入出庫記録!$C:$C,月別在庫一覧!$R$2,入出庫記録!$F:$F,月別在庫一覧!$A92)</f>
        <v>0</v>
      </c>
      <c r="S92" s="52">
        <f>SUMIFS(入出庫記録!$I:$I,入出庫記録!$B:$B,月別在庫一覧!$C$1,入出庫記録!$C:$C,月別在庫一覧!$R$2,入出庫記録!$F:$F,月別在庫一覧!$A92)</f>
        <v>0</v>
      </c>
      <c r="T92" s="48">
        <f t="shared" si="15"/>
        <v>0</v>
      </c>
      <c r="U92" s="51">
        <f>SUMIFS(入出庫記録!$H:$H,入出庫記録!$B:$B,月別在庫一覧!$C$1,入出庫記録!$C:$C,月別在庫一覧!$U$2,入出庫記録!$F:$F,月別在庫一覧!$A92)</f>
        <v>0</v>
      </c>
      <c r="V92" s="52">
        <f>SUMIFS(入出庫記録!$I:$I,入出庫記録!$B:$B,月別在庫一覧!$C$1,入出庫記録!$C:$C,月別在庫一覧!$U$2,入出庫記録!$F:$F,月別在庫一覧!$A92)</f>
        <v>0</v>
      </c>
      <c r="W92" s="48">
        <f t="shared" si="16"/>
        <v>0</v>
      </c>
      <c r="X92" s="51">
        <f>SUMIFS(入出庫記録!$H:$H,入出庫記録!$B:$B,月別在庫一覧!$C$1,入出庫記録!$C:$C,月別在庫一覧!$X$2,入出庫記録!$F:$F,月別在庫一覧!$A92)</f>
        <v>0</v>
      </c>
      <c r="Y92" s="52">
        <f>SUMIFS(入出庫記録!$I:$I,入出庫記録!$B:$B,月別在庫一覧!$C$1,入出庫記録!$C:$C,月別在庫一覧!$X$2,入出庫記録!$F:$F,月別在庫一覧!$A92)</f>
        <v>0</v>
      </c>
      <c r="Z92" s="48">
        <f t="shared" si="17"/>
        <v>0</v>
      </c>
      <c r="AA92" s="51">
        <f>SUMIFS(入出庫記録!$H:$H,入出庫記録!$B:$B,月別在庫一覧!$C$1,入出庫記録!$C:$C,月別在庫一覧!$AA$2,入出庫記録!$F:$F,月別在庫一覧!$A92)</f>
        <v>0</v>
      </c>
      <c r="AB92" s="52">
        <f>SUMIFS(入出庫記録!$I:$I,入出庫記録!$B:$B,月別在庫一覧!$C$1,入出庫記録!$C:$C,月別在庫一覧!$AA$2,入出庫記録!$F:$F,月別在庫一覧!$A92)</f>
        <v>0</v>
      </c>
      <c r="AC92" s="48">
        <f t="shared" si="18"/>
        <v>0</v>
      </c>
      <c r="AD92" s="51">
        <f>SUMIFS(入出庫記録!$H:$H,入出庫記録!$B:$B,月別在庫一覧!$C$1,入出庫記録!$C:$C,月別在庫一覧!$AD$2,入出庫記録!$F:$F,月別在庫一覧!$A92)</f>
        <v>0</v>
      </c>
      <c r="AE92" s="52">
        <f>SUMIFS(入出庫記録!$I:$I,入出庫記録!$B:$B,月別在庫一覧!$C$1,入出庫記録!$C:$C,月別在庫一覧!$AD$2,入出庫記録!$F:$F,月別在庫一覧!$A92)</f>
        <v>0</v>
      </c>
      <c r="AF92" s="48">
        <f t="shared" si="19"/>
        <v>0</v>
      </c>
      <c r="AG92" s="51">
        <f>SUMIFS(入出庫記録!$H:$H,入出庫記録!$B:$B,月別在庫一覧!$C$1,入出庫記録!$C:$C,月別在庫一覧!$AG$2,入出庫記録!$F:$F,月別在庫一覧!$A92)</f>
        <v>0</v>
      </c>
      <c r="AH92" s="52">
        <f>SUMIFS(入出庫記録!$I:$I,入出庫記録!$B:$B,月別在庫一覧!$C$1,入出庫記録!$C:$C,月別在庫一覧!$AG$2,入出庫記録!$F:$F,月別在庫一覧!$A92)</f>
        <v>0</v>
      </c>
      <c r="AI92" s="48">
        <f t="shared" si="20"/>
        <v>0</v>
      </c>
      <c r="AJ92" s="51">
        <f>SUMIFS(入出庫記録!$H:$H,入出庫記録!$B:$B,月別在庫一覧!$C$1,入出庫記録!$C:$C,月別在庫一覧!$AJ$2,入出庫記録!$F:$F,月別在庫一覧!$A92)</f>
        <v>0</v>
      </c>
      <c r="AK92" s="52">
        <f>SUMIFS(入出庫記録!$I:$I,入出庫記録!$B:$B,月別在庫一覧!$C$1,入出庫記録!$C:$C,月別在庫一覧!$AJ$2,入出庫記録!$F:$F,月別在庫一覧!$A92)</f>
        <v>0</v>
      </c>
      <c r="AL92" s="48">
        <f t="shared" si="21"/>
        <v>0</v>
      </c>
    </row>
    <row r="93" spans="1:38" ht="18.75" customHeight="1">
      <c r="A93" s="102" t="str">
        <f>IF(設定!B94="","",設定!B94)</f>
        <v>190</v>
      </c>
      <c r="B93" s="103" t="str">
        <f>IF(設定!C94="","",設定!C94)</f>
        <v/>
      </c>
      <c r="C93" s="43">
        <f>SUMIFS(入出庫記録!$H:$H,入出庫記録!$B:$B,月別在庫一覧!$C$1,入出庫記録!$C:$C,月別在庫一覧!$C$2,入出庫記録!$F:$F,月別在庫一覧!$A93)</f>
        <v>0</v>
      </c>
      <c r="D93" s="46">
        <f>SUMIFS(入出庫記録!$I:$I,入出庫記録!$B:$B,月別在庫一覧!$C$1,入出庫記録!$C:$C,月別在庫一覧!$C$2,入出庫記録!$F:$F,月別在庫一覧!$A93)</f>
        <v>0</v>
      </c>
      <c r="E93" s="48">
        <f t="shared" si="22"/>
        <v>0</v>
      </c>
      <c r="F93" s="51">
        <f>SUMIFS(入出庫記録!$H:$H,入出庫記録!$B:$B,月別在庫一覧!$C$1,入出庫記録!$C:$C,月別在庫一覧!$F$2,入出庫記録!$F:$F,月別在庫一覧!$A93)</f>
        <v>0</v>
      </c>
      <c r="G93" s="52">
        <f>SUMIFS(入出庫記録!$I:$I,入出庫記録!$B:$B,月別在庫一覧!$C$1,入出庫記録!$C:$C,月別在庫一覧!$F$2,入出庫記録!$F:$F,月別在庫一覧!$A93)</f>
        <v>0</v>
      </c>
      <c r="H93" s="48">
        <f t="shared" si="12"/>
        <v>0</v>
      </c>
      <c r="I93" s="51">
        <f>SUMIFS(入出庫記録!$H:$H,入出庫記録!$B:$B,月別在庫一覧!$C$1,入出庫記録!$C:$C,月別在庫一覧!$I$2,入出庫記録!$F:$F,月別在庫一覧!$A93)</f>
        <v>0</v>
      </c>
      <c r="J93" s="52">
        <f>SUMIFS(入出庫記録!$I:$I,入出庫記録!$B:$B,月別在庫一覧!$C$1,入出庫記録!$C:$C,月別在庫一覧!$I$2,入出庫記録!$F:$F,月別在庫一覧!$A93)</f>
        <v>0</v>
      </c>
      <c r="K93" s="48">
        <f t="shared" si="23"/>
        <v>0</v>
      </c>
      <c r="L93" s="51">
        <f>SUMIFS(入出庫記録!$H:$H,入出庫記録!$B:$B,月別在庫一覧!$C$1,入出庫記録!$C:$C,月別在庫一覧!$L$2,入出庫記録!$F:$F,月別在庫一覧!$A93)</f>
        <v>0</v>
      </c>
      <c r="M93" s="52">
        <f>SUMIFS(入出庫記録!$I:$I,入出庫記録!$B:$B,月別在庫一覧!$C$1,入出庫記録!$C:$C,月別在庫一覧!$L$2,入出庫記録!$F:$F,月別在庫一覧!$A93)</f>
        <v>0</v>
      </c>
      <c r="N93" s="48">
        <f t="shared" si="13"/>
        <v>0</v>
      </c>
      <c r="O93" s="51">
        <f>SUMIFS(入出庫記録!$H:$H,入出庫記録!$B:$B,月別在庫一覧!$C$1,入出庫記録!$C:$C,月別在庫一覧!$O$2,入出庫記録!$F:$F,月別在庫一覧!$A93)</f>
        <v>0</v>
      </c>
      <c r="P93" s="52">
        <f>SUMIFS(入出庫記録!$I:$I,入出庫記録!$B:$B,月別在庫一覧!$C$1,入出庫記録!$C:$C,月別在庫一覧!$O$2,入出庫記録!$F:$F,月別在庫一覧!$A93)</f>
        <v>0</v>
      </c>
      <c r="Q93" s="48">
        <f t="shared" si="14"/>
        <v>0</v>
      </c>
      <c r="R93" s="51">
        <f>SUMIFS(入出庫記録!$H:$H,入出庫記録!$B:$B,月別在庫一覧!$C$1,入出庫記録!$C:$C,月別在庫一覧!$R$2,入出庫記録!$F:$F,月別在庫一覧!$A93)</f>
        <v>0</v>
      </c>
      <c r="S93" s="52">
        <f>SUMIFS(入出庫記録!$I:$I,入出庫記録!$B:$B,月別在庫一覧!$C$1,入出庫記録!$C:$C,月別在庫一覧!$R$2,入出庫記録!$F:$F,月別在庫一覧!$A93)</f>
        <v>0</v>
      </c>
      <c r="T93" s="48">
        <f t="shared" si="15"/>
        <v>0</v>
      </c>
      <c r="U93" s="51">
        <f>SUMIFS(入出庫記録!$H:$H,入出庫記録!$B:$B,月別在庫一覧!$C$1,入出庫記録!$C:$C,月別在庫一覧!$U$2,入出庫記録!$F:$F,月別在庫一覧!$A93)</f>
        <v>0</v>
      </c>
      <c r="V93" s="52">
        <f>SUMIFS(入出庫記録!$I:$I,入出庫記録!$B:$B,月別在庫一覧!$C$1,入出庫記録!$C:$C,月別在庫一覧!$U$2,入出庫記録!$F:$F,月別在庫一覧!$A93)</f>
        <v>0</v>
      </c>
      <c r="W93" s="48">
        <f t="shared" si="16"/>
        <v>0</v>
      </c>
      <c r="X93" s="51">
        <f>SUMIFS(入出庫記録!$H:$H,入出庫記録!$B:$B,月別在庫一覧!$C$1,入出庫記録!$C:$C,月別在庫一覧!$X$2,入出庫記録!$F:$F,月別在庫一覧!$A93)</f>
        <v>0</v>
      </c>
      <c r="Y93" s="52">
        <f>SUMIFS(入出庫記録!$I:$I,入出庫記録!$B:$B,月別在庫一覧!$C$1,入出庫記録!$C:$C,月別在庫一覧!$X$2,入出庫記録!$F:$F,月別在庫一覧!$A93)</f>
        <v>0</v>
      </c>
      <c r="Z93" s="48">
        <f t="shared" si="17"/>
        <v>0</v>
      </c>
      <c r="AA93" s="51">
        <f>SUMIFS(入出庫記録!$H:$H,入出庫記録!$B:$B,月別在庫一覧!$C$1,入出庫記録!$C:$C,月別在庫一覧!$AA$2,入出庫記録!$F:$F,月別在庫一覧!$A93)</f>
        <v>0</v>
      </c>
      <c r="AB93" s="52">
        <f>SUMIFS(入出庫記録!$I:$I,入出庫記録!$B:$B,月別在庫一覧!$C$1,入出庫記録!$C:$C,月別在庫一覧!$AA$2,入出庫記録!$F:$F,月別在庫一覧!$A93)</f>
        <v>0</v>
      </c>
      <c r="AC93" s="48">
        <f t="shared" si="18"/>
        <v>0</v>
      </c>
      <c r="AD93" s="51">
        <f>SUMIFS(入出庫記録!$H:$H,入出庫記録!$B:$B,月別在庫一覧!$C$1,入出庫記録!$C:$C,月別在庫一覧!$AD$2,入出庫記録!$F:$F,月別在庫一覧!$A93)</f>
        <v>0</v>
      </c>
      <c r="AE93" s="52">
        <f>SUMIFS(入出庫記録!$I:$I,入出庫記録!$B:$B,月別在庫一覧!$C$1,入出庫記録!$C:$C,月別在庫一覧!$AD$2,入出庫記録!$F:$F,月別在庫一覧!$A93)</f>
        <v>0</v>
      </c>
      <c r="AF93" s="48">
        <f t="shared" si="19"/>
        <v>0</v>
      </c>
      <c r="AG93" s="51">
        <f>SUMIFS(入出庫記録!$H:$H,入出庫記録!$B:$B,月別在庫一覧!$C$1,入出庫記録!$C:$C,月別在庫一覧!$AG$2,入出庫記録!$F:$F,月別在庫一覧!$A93)</f>
        <v>0</v>
      </c>
      <c r="AH93" s="52">
        <f>SUMIFS(入出庫記録!$I:$I,入出庫記録!$B:$B,月別在庫一覧!$C$1,入出庫記録!$C:$C,月別在庫一覧!$AG$2,入出庫記録!$F:$F,月別在庫一覧!$A93)</f>
        <v>0</v>
      </c>
      <c r="AI93" s="48">
        <f t="shared" si="20"/>
        <v>0</v>
      </c>
      <c r="AJ93" s="51">
        <f>SUMIFS(入出庫記録!$H:$H,入出庫記録!$B:$B,月別在庫一覧!$C$1,入出庫記録!$C:$C,月別在庫一覧!$AJ$2,入出庫記録!$F:$F,月別在庫一覧!$A93)</f>
        <v>0</v>
      </c>
      <c r="AK93" s="52">
        <f>SUMIFS(入出庫記録!$I:$I,入出庫記録!$B:$B,月別在庫一覧!$C$1,入出庫記録!$C:$C,月別在庫一覧!$AJ$2,入出庫記録!$F:$F,月別在庫一覧!$A93)</f>
        <v>0</v>
      </c>
      <c r="AL93" s="48">
        <f t="shared" si="21"/>
        <v>0</v>
      </c>
    </row>
    <row r="94" spans="1:38" ht="18.75" customHeight="1">
      <c r="A94" s="102" t="str">
        <f>IF(設定!B95="","",設定!B95)</f>
        <v>191</v>
      </c>
      <c r="B94" s="103" t="str">
        <f>IF(設定!C95="","",設定!C95)</f>
        <v/>
      </c>
      <c r="C94" s="43">
        <f>SUMIFS(入出庫記録!$H:$H,入出庫記録!$B:$B,月別在庫一覧!$C$1,入出庫記録!$C:$C,月別在庫一覧!$C$2,入出庫記録!$F:$F,月別在庫一覧!$A94)</f>
        <v>0</v>
      </c>
      <c r="D94" s="46">
        <f>SUMIFS(入出庫記録!$I:$I,入出庫記録!$B:$B,月別在庫一覧!$C$1,入出庫記録!$C:$C,月別在庫一覧!$C$2,入出庫記録!$F:$F,月別在庫一覧!$A94)</f>
        <v>0</v>
      </c>
      <c r="E94" s="48">
        <f t="shared" si="22"/>
        <v>0</v>
      </c>
      <c r="F94" s="51">
        <f>SUMIFS(入出庫記録!$H:$H,入出庫記録!$B:$B,月別在庫一覧!$C$1,入出庫記録!$C:$C,月別在庫一覧!$F$2,入出庫記録!$F:$F,月別在庫一覧!$A94)</f>
        <v>0</v>
      </c>
      <c r="G94" s="52">
        <f>SUMIFS(入出庫記録!$I:$I,入出庫記録!$B:$B,月別在庫一覧!$C$1,入出庫記録!$C:$C,月別在庫一覧!$F$2,入出庫記録!$F:$F,月別在庫一覧!$A94)</f>
        <v>0</v>
      </c>
      <c r="H94" s="48">
        <f t="shared" si="12"/>
        <v>0</v>
      </c>
      <c r="I94" s="51">
        <f>SUMIFS(入出庫記録!$H:$H,入出庫記録!$B:$B,月別在庫一覧!$C$1,入出庫記録!$C:$C,月別在庫一覧!$I$2,入出庫記録!$F:$F,月別在庫一覧!$A94)</f>
        <v>0</v>
      </c>
      <c r="J94" s="52">
        <f>SUMIFS(入出庫記録!$I:$I,入出庫記録!$B:$B,月別在庫一覧!$C$1,入出庫記録!$C:$C,月別在庫一覧!$I$2,入出庫記録!$F:$F,月別在庫一覧!$A94)</f>
        <v>0</v>
      </c>
      <c r="K94" s="48">
        <f t="shared" si="23"/>
        <v>0</v>
      </c>
      <c r="L94" s="51">
        <f>SUMIFS(入出庫記録!$H:$H,入出庫記録!$B:$B,月別在庫一覧!$C$1,入出庫記録!$C:$C,月別在庫一覧!$L$2,入出庫記録!$F:$F,月別在庫一覧!$A94)</f>
        <v>0</v>
      </c>
      <c r="M94" s="52">
        <f>SUMIFS(入出庫記録!$I:$I,入出庫記録!$B:$B,月別在庫一覧!$C$1,入出庫記録!$C:$C,月別在庫一覧!$L$2,入出庫記録!$F:$F,月別在庫一覧!$A94)</f>
        <v>0</v>
      </c>
      <c r="N94" s="48">
        <f t="shared" si="13"/>
        <v>0</v>
      </c>
      <c r="O94" s="51">
        <f>SUMIFS(入出庫記録!$H:$H,入出庫記録!$B:$B,月別在庫一覧!$C$1,入出庫記録!$C:$C,月別在庫一覧!$O$2,入出庫記録!$F:$F,月別在庫一覧!$A94)</f>
        <v>0</v>
      </c>
      <c r="P94" s="52">
        <f>SUMIFS(入出庫記録!$I:$I,入出庫記録!$B:$B,月別在庫一覧!$C$1,入出庫記録!$C:$C,月別在庫一覧!$O$2,入出庫記録!$F:$F,月別在庫一覧!$A94)</f>
        <v>0</v>
      </c>
      <c r="Q94" s="48">
        <f t="shared" si="14"/>
        <v>0</v>
      </c>
      <c r="R94" s="51">
        <f>SUMIFS(入出庫記録!$H:$H,入出庫記録!$B:$B,月別在庫一覧!$C$1,入出庫記録!$C:$C,月別在庫一覧!$R$2,入出庫記録!$F:$F,月別在庫一覧!$A94)</f>
        <v>0</v>
      </c>
      <c r="S94" s="52">
        <f>SUMIFS(入出庫記録!$I:$I,入出庫記録!$B:$B,月別在庫一覧!$C$1,入出庫記録!$C:$C,月別在庫一覧!$R$2,入出庫記録!$F:$F,月別在庫一覧!$A94)</f>
        <v>0</v>
      </c>
      <c r="T94" s="48">
        <f t="shared" si="15"/>
        <v>0</v>
      </c>
      <c r="U94" s="51">
        <f>SUMIFS(入出庫記録!$H:$H,入出庫記録!$B:$B,月別在庫一覧!$C$1,入出庫記録!$C:$C,月別在庫一覧!$U$2,入出庫記録!$F:$F,月別在庫一覧!$A94)</f>
        <v>0</v>
      </c>
      <c r="V94" s="52">
        <f>SUMIFS(入出庫記録!$I:$I,入出庫記録!$B:$B,月別在庫一覧!$C$1,入出庫記録!$C:$C,月別在庫一覧!$U$2,入出庫記録!$F:$F,月別在庫一覧!$A94)</f>
        <v>0</v>
      </c>
      <c r="W94" s="48">
        <f t="shared" si="16"/>
        <v>0</v>
      </c>
      <c r="X94" s="51">
        <f>SUMIFS(入出庫記録!$H:$H,入出庫記録!$B:$B,月別在庫一覧!$C$1,入出庫記録!$C:$C,月別在庫一覧!$X$2,入出庫記録!$F:$F,月別在庫一覧!$A94)</f>
        <v>0</v>
      </c>
      <c r="Y94" s="52">
        <f>SUMIFS(入出庫記録!$I:$I,入出庫記録!$B:$B,月別在庫一覧!$C$1,入出庫記録!$C:$C,月別在庫一覧!$X$2,入出庫記録!$F:$F,月別在庫一覧!$A94)</f>
        <v>0</v>
      </c>
      <c r="Z94" s="48">
        <f t="shared" si="17"/>
        <v>0</v>
      </c>
      <c r="AA94" s="51">
        <f>SUMIFS(入出庫記録!$H:$H,入出庫記録!$B:$B,月別在庫一覧!$C$1,入出庫記録!$C:$C,月別在庫一覧!$AA$2,入出庫記録!$F:$F,月別在庫一覧!$A94)</f>
        <v>0</v>
      </c>
      <c r="AB94" s="52">
        <f>SUMIFS(入出庫記録!$I:$I,入出庫記録!$B:$B,月別在庫一覧!$C$1,入出庫記録!$C:$C,月別在庫一覧!$AA$2,入出庫記録!$F:$F,月別在庫一覧!$A94)</f>
        <v>0</v>
      </c>
      <c r="AC94" s="48">
        <f t="shared" si="18"/>
        <v>0</v>
      </c>
      <c r="AD94" s="51">
        <f>SUMIFS(入出庫記録!$H:$H,入出庫記録!$B:$B,月別在庫一覧!$C$1,入出庫記録!$C:$C,月別在庫一覧!$AD$2,入出庫記録!$F:$F,月別在庫一覧!$A94)</f>
        <v>0</v>
      </c>
      <c r="AE94" s="52">
        <f>SUMIFS(入出庫記録!$I:$I,入出庫記録!$B:$B,月別在庫一覧!$C$1,入出庫記録!$C:$C,月別在庫一覧!$AD$2,入出庫記録!$F:$F,月別在庫一覧!$A94)</f>
        <v>0</v>
      </c>
      <c r="AF94" s="48">
        <f t="shared" si="19"/>
        <v>0</v>
      </c>
      <c r="AG94" s="51">
        <f>SUMIFS(入出庫記録!$H:$H,入出庫記録!$B:$B,月別在庫一覧!$C$1,入出庫記録!$C:$C,月別在庫一覧!$AG$2,入出庫記録!$F:$F,月別在庫一覧!$A94)</f>
        <v>0</v>
      </c>
      <c r="AH94" s="52">
        <f>SUMIFS(入出庫記録!$I:$I,入出庫記録!$B:$B,月別在庫一覧!$C$1,入出庫記録!$C:$C,月別在庫一覧!$AG$2,入出庫記録!$F:$F,月別在庫一覧!$A94)</f>
        <v>0</v>
      </c>
      <c r="AI94" s="48">
        <f t="shared" si="20"/>
        <v>0</v>
      </c>
      <c r="AJ94" s="51">
        <f>SUMIFS(入出庫記録!$H:$H,入出庫記録!$B:$B,月別在庫一覧!$C$1,入出庫記録!$C:$C,月別在庫一覧!$AJ$2,入出庫記録!$F:$F,月別在庫一覧!$A94)</f>
        <v>0</v>
      </c>
      <c r="AK94" s="52">
        <f>SUMIFS(入出庫記録!$I:$I,入出庫記録!$B:$B,月別在庫一覧!$C$1,入出庫記録!$C:$C,月別在庫一覧!$AJ$2,入出庫記録!$F:$F,月別在庫一覧!$A94)</f>
        <v>0</v>
      </c>
      <c r="AL94" s="48">
        <f t="shared" si="21"/>
        <v>0</v>
      </c>
    </row>
    <row r="95" spans="1:38" ht="18.75" customHeight="1">
      <c r="A95" s="102" t="str">
        <f>IF(設定!B96="","",設定!B96)</f>
        <v>192</v>
      </c>
      <c r="B95" s="103" t="str">
        <f>IF(設定!C96="","",設定!C96)</f>
        <v/>
      </c>
      <c r="C95" s="43">
        <f>SUMIFS(入出庫記録!$H:$H,入出庫記録!$B:$B,月別在庫一覧!$C$1,入出庫記録!$C:$C,月別在庫一覧!$C$2,入出庫記録!$F:$F,月別在庫一覧!$A95)</f>
        <v>0</v>
      </c>
      <c r="D95" s="46">
        <f>SUMIFS(入出庫記録!$I:$I,入出庫記録!$B:$B,月別在庫一覧!$C$1,入出庫記録!$C:$C,月別在庫一覧!$C$2,入出庫記録!$F:$F,月別在庫一覧!$A95)</f>
        <v>0</v>
      </c>
      <c r="E95" s="48">
        <f t="shared" si="22"/>
        <v>0</v>
      </c>
      <c r="F95" s="51">
        <f>SUMIFS(入出庫記録!$H:$H,入出庫記録!$B:$B,月別在庫一覧!$C$1,入出庫記録!$C:$C,月別在庫一覧!$F$2,入出庫記録!$F:$F,月別在庫一覧!$A95)</f>
        <v>0</v>
      </c>
      <c r="G95" s="52">
        <f>SUMIFS(入出庫記録!$I:$I,入出庫記録!$B:$B,月別在庫一覧!$C$1,入出庫記録!$C:$C,月別在庫一覧!$F$2,入出庫記録!$F:$F,月別在庫一覧!$A95)</f>
        <v>0</v>
      </c>
      <c r="H95" s="48">
        <f t="shared" si="12"/>
        <v>0</v>
      </c>
      <c r="I95" s="51">
        <f>SUMIFS(入出庫記録!$H:$H,入出庫記録!$B:$B,月別在庫一覧!$C$1,入出庫記録!$C:$C,月別在庫一覧!$I$2,入出庫記録!$F:$F,月別在庫一覧!$A95)</f>
        <v>0</v>
      </c>
      <c r="J95" s="52">
        <f>SUMIFS(入出庫記録!$I:$I,入出庫記録!$B:$B,月別在庫一覧!$C$1,入出庫記録!$C:$C,月別在庫一覧!$I$2,入出庫記録!$F:$F,月別在庫一覧!$A95)</f>
        <v>0</v>
      </c>
      <c r="K95" s="48">
        <f t="shared" si="23"/>
        <v>0</v>
      </c>
      <c r="L95" s="51">
        <f>SUMIFS(入出庫記録!$H:$H,入出庫記録!$B:$B,月別在庫一覧!$C$1,入出庫記録!$C:$C,月別在庫一覧!$L$2,入出庫記録!$F:$F,月別在庫一覧!$A95)</f>
        <v>0</v>
      </c>
      <c r="M95" s="52">
        <f>SUMIFS(入出庫記録!$I:$I,入出庫記録!$B:$B,月別在庫一覧!$C$1,入出庫記録!$C:$C,月別在庫一覧!$L$2,入出庫記録!$F:$F,月別在庫一覧!$A95)</f>
        <v>0</v>
      </c>
      <c r="N95" s="48">
        <f t="shared" si="13"/>
        <v>0</v>
      </c>
      <c r="O95" s="51">
        <f>SUMIFS(入出庫記録!$H:$H,入出庫記録!$B:$B,月別在庫一覧!$C$1,入出庫記録!$C:$C,月別在庫一覧!$O$2,入出庫記録!$F:$F,月別在庫一覧!$A95)</f>
        <v>0</v>
      </c>
      <c r="P95" s="52">
        <f>SUMIFS(入出庫記録!$I:$I,入出庫記録!$B:$B,月別在庫一覧!$C$1,入出庫記録!$C:$C,月別在庫一覧!$O$2,入出庫記録!$F:$F,月別在庫一覧!$A95)</f>
        <v>0</v>
      </c>
      <c r="Q95" s="48">
        <f t="shared" si="14"/>
        <v>0</v>
      </c>
      <c r="R95" s="51">
        <f>SUMIFS(入出庫記録!$H:$H,入出庫記録!$B:$B,月別在庫一覧!$C$1,入出庫記録!$C:$C,月別在庫一覧!$R$2,入出庫記録!$F:$F,月別在庫一覧!$A95)</f>
        <v>0</v>
      </c>
      <c r="S95" s="52">
        <f>SUMIFS(入出庫記録!$I:$I,入出庫記録!$B:$B,月別在庫一覧!$C$1,入出庫記録!$C:$C,月別在庫一覧!$R$2,入出庫記録!$F:$F,月別在庫一覧!$A95)</f>
        <v>0</v>
      </c>
      <c r="T95" s="48">
        <f t="shared" si="15"/>
        <v>0</v>
      </c>
      <c r="U95" s="51">
        <f>SUMIFS(入出庫記録!$H:$H,入出庫記録!$B:$B,月別在庫一覧!$C$1,入出庫記録!$C:$C,月別在庫一覧!$U$2,入出庫記録!$F:$F,月別在庫一覧!$A95)</f>
        <v>0</v>
      </c>
      <c r="V95" s="52">
        <f>SUMIFS(入出庫記録!$I:$I,入出庫記録!$B:$B,月別在庫一覧!$C$1,入出庫記録!$C:$C,月別在庫一覧!$U$2,入出庫記録!$F:$F,月別在庫一覧!$A95)</f>
        <v>0</v>
      </c>
      <c r="W95" s="48">
        <f t="shared" si="16"/>
        <v>0</v>
      </c>
      <c r="X95" s="51">
        <f>SUMIFS(入出庫記録!$H:$H,入出庫記録!$B:$B,月別在庫一覧!$C$1,入出庫記録!$C:$C,月別在庫一覧!$X$2,入出庫記録!$F:$F,月別在庫一覧!$A95)</f>
        <v>0</v>
      </c>
      <c r="Y95" s="52">
        <f>SUMIFS(入出庫記録!$I:$I,入出庫記録!$B:$B,月別在庫一覧!$C$1,入出庫記録!$C:$C,月別在庫一覧!$X$2,入出庫記録!$F:$F,月別在庫一覧!$A95)</f>
        <v>0</v>
      </c>
      <c r="Z95" s="48">
        <f t="shared" si="17"/>
        <v>0</v>
      </c>
      <c r="AA95" s="51">
        <f>SUMIFS(入出庫記録!$H:$H,入出庫記録!$B:$B,月別在庫一覧!$C$1,入出庫記録!$C:$C,月別在庫一覧!$AA$2,入出庫記録!$F:$F,月別在庫一覧!$A95)</f>
        <v>0</v>
      </c>
      <c r="AB95" s="52">
        <f>SUMIFS(入出庫記録!$I:$I,入出庫記録!$B:$B,月別在庫一覧!$C$1,入出庫記録!$C:$C,月別在庫一覧!$AA$2,入出庫記録!$F:$F,月別在庫一覧!$A95)</f>
        <v>0</v>
      </c>
      <c r="AC95" s="48">
        <f t="shared" si="18"/>
        <v>0</v>
      </c>
      <c r="AD95" s="51">
        <f>SUMIFS(入出庫記録!$H:$H,入出庫記録!$B:$B,月別在庫一覧!$C$1,入出庫記録!$C:$C,月別在庫一覧!$AD$2,入出庫記録!$F:$F,月別在庫一覧!$A95)</f>
        <v>0</v>
      </c>
      <c r="AE95" s="52">
        <f>SUMIFS(入出庫記録!$I:$I,入出庫記録!$B:$B,月別在庫一覧!$C$1,入出庫記録!$C:$C,月別在庫一覧!$AD$2,入出庫記録!$F:$F,月別在庫一覧!$A95)</f>
        <v>0</v>
      </c>
      <c r="AF95" s="48">
        <f t="shared" si="19"/>
        <v>0</v>
      </c>
      <c r="AG95" s="51">
        <f>SUMIFS(入出庫記録!$H:$H,入出庫記録!$B:$B,月別在庫一覧!$C$1,入出庫記録!$C:$C,月別在庫一覧!$AG$2,入出庫記録!$F:$F,月別在庫一覧!$A95)</f>
        <v>0</v>
      </c>
      <c r="AH95" s="52">
        <f>SUMIFS(入出庫記録!$I:$I,入出庫記録!$B:$B,月別在庫一覧!$C$1,入出庫記録!$C:$C,月別在庫一覧!$AG$2,入出庫記録!$F:$F,月別在庫一覧!$A95)</f>
        <v>0</v>
      </c>
      <c r="AI95" s="48">
        <f t="shared" si="20"/>
        <v>0</v>
      </c>
      <c r="AJ95" s="51">
        <f>SUMIFS(入出庫記録!$H:$H,入出庫記録!$B:$B,月別在庫一覧!$C$1,入出庫記録!$C:$C,月別在庫一覧!$AJ$2,入出庫記録!$F:$F,月別在庫一覧!$A95)</f>
        <v>0</v>
      </c>
      <c r="AK95" s="52">
        <f>SUMIFS(入出庫記録!$I:$I,入出庫記録!$B:$B,月別在庫一覧!$C$1,入出庫記録!$C:$C,月別在庫一覧!$AJ$2,入出庫記録!$F:$F,月別在庫一覧!$A95)</f>
        <v>0</v>
      </c>
      <c r="AL95" s="48">
        <f t="shared" si="21"/>
        <v>0</v>
      </c>
    </row>
    <row r="96" spans="1:38" ht="18.75" customHeight="1">
      <c r="A96" s="102" t="str">
        <f>IF(設定!B97="","",設定!B97)</f>
        <v>193</v>
      </c>
      <c r="B96" s="103" t="str">
        <f>IF(設定!C97="","",設定!C97)</f>
        <v/>
      </c>
      <c r="C96" s="43">
        <f>SUMIFS(入出庫記録!$H:$H,入出庫記録!$B:$B,月別在庫一覧!$C$1,入出庫記録!$C:$C,月別在庫一覧!$C$2,入出庫記録!$F:$F,月別在庫一覧!$A96)</f>
        <v>0</v>
      </c>
      <c r="D96" s="46">
        <f>SUMIFS(入出庫記録!$I:$I,入出庫記録!$B:$B,月別在庫一覧!$C$1,入出庫記録!$C:$C,月別在庫一覧!$C$2,入出庫記録!$F:$F,月別在庫一覧!$A96)</f>
        <v>0</v>
      </c>
      <c r="E96" s="48">
        <f t="shared" si="22"/>
        <v>0</v>
      </c>
      <c r="F96" s="51">
        <f>SUMIFS(入出庫記録!$H:$H,入出庫記録!$B:$B,月別在庫一覧!$C$1,入出庫記録!$C:$C,月別在庫一覧!$F$2,入出庫記録!$F:$F,月別在庫一覧!$A96)</f>
        <v>0</v>
      </c>
      <c r="G96" s="52">
        <f>SUMIFS(入出庫記録!$I:$I,入出庫記録!$B:$B,月別在庫一覧!$C$1,入出庫記録!$C:$C,月別在庫一覧!$F$2,入出庫記録!$F:$F,月別在庫一覧!$A96)</f>
        <v>0</v>
      </c>
      <c r="H96" s="48">
        <f t="shared" si="12"/>
        <v>0</v>
      </c>
      <c r="I96" s="51">
        <f>SUMIFS(入出庫記録!$H:$H,入出庫記録!$B:$B,月別在庫一覧!$C$1,入出庫記録!$C:$C,月別在庫一覧!$I$2,入出庫記録!$F:$F,月別在庫一覧!$A96)</f>
        <v>0</v>
      </c>
      <c r="J96" s="52">
        <f>SUMIFS(入出庫記録!$I:$I,入出庫記録!$B:$B,月別在庫一覧!$C$1,入出庫記録!$C:$C,月別在庫一覧!$I$2,入出庫記録!$F:$F,月別在庫一覧!$A96)</f>
        <v>0</v>
      </c>
      <c r="K96" s="48">
        <f t="shared" si="23"/>
        <v>0</v>
      </c>
      <c r="L96" s="51">
        <f>SUMIFS(入出庫記録!$H:$H,入出庫記録!$B:$B,月別在庫一覧!$C$1,入出庫記録!$C:$C,月別在庫一覧!$L$2,入出庫記録!$F:$F,月別在庫一覧!$A96)</f>
        <v>0</v>
      </c>
      <c r="M96" s="52">
        <f>SUMIFS(入出庫記録!$I:$I,入出庫記録!$B:$B,月別在庫一覧!$C$1,入出庫記録!$C:$C,月別在庫一覧!$L$2,入出庫記録!$F:$F,月別在庫一覧!$A96)</f>
        <v>0</v>
      </c>
      <c r="N96" s="48">
        <f t="shared" si="13"/>
        <v>0</v>
      </c>
      <c r="O96" s="51">
        <f>SUMIFS(入出庫記録!$H:$H,入出庫記録!$B:$B,月別在庫一覧!$C$1,入出庫記録!$C:$C,月別在庫一覧!$O$2,入出庫記録!$F:$F,月別在庫一覧!$A96)</f>
        <v>0</v>
      </c>
      <c r="P96" s="52">
        <f>SUMIFS(入出庫記録!$I:$I,入出庫記録!$B:$B,月別在庫一覧!$C$1,入出庫記録!$C:$C,月別在庫一覧!$O$2,入出庫記録!$F:$F,月別在庫一覧!$A96)</f>
        <v>0</v>
      </c>
      <c r="Q96" s="48">
        <f t="shared" si="14"/>
        <v>0</v>
      </c>
      <c r="R96" s="51">
        <f>SUMIFS(入出庫記録!$H:$H,入出庫記録!$B:$B,月別在庫一覧!$C$1,入出庫記録!$C:$C,月別在庫一覧!$R$2,入出庫記録!$F:$F,月別在庫一覧!$A96)</f>
        <v>0</v>
      </c>
      <c r="S96" s="52">
        <f>SUMIFS(入出庫記録!$I:$I,入出庫記録!$B:$B,月別在庫一覧!$C$1,入出庫記録!$C:$C,月別在庫一覧!$R$2,入出庫記録!$F:$F,月別在庫一覧!$A96)</f>
        <v>0</v>
      </c>
      <c r="T96" s="48">
        <f t="shared" si="15"/>
        <v>0</v>
      </c>
      <c r="U96" s="51">
        <f>SUMIFS(入出庫記録!$H:$H,入出庫記録!$B:$B,月別在庫一覧!$C$1,入出庫記録!$C:$C,月別在庫一覧!$U$2,入出庫記録!$F:$F,月別在庫一覧!$A96)</f>
        <v>0</v>
      </c>
      <c r="V96" s="52">
        <f>SUMIFS(入出庫記録!$I:$I,入出庫記録!$B:$B,月別在庫一覧!$C$1,入出庫記録!$C:$C,月別在庫一覧!$U$2,入出庫記録!$F:$F,月別在庫一覧!$A96)</f>
        <v>0</v>
      </c>
      <c r="W96" s="48">
        <f t="shared" si="16"/>
        <v>0</v>
      </c>
      <c r="X96" s="51">
        <f>SUMIFS(入出庫記録!$H:$H,入出庫記録!$B:$B,月別在庫一覧!$C$1,入出庫記録!$C:$C,月別在庫一覧!$X$2,入出庫記録!$F:$F,月別在庫一覧!$A96)</f>
        <v>0</v>
      </c>
      <c r="Y96" s="52">
        <f>SUMIFS(入出庫記録!$I:$I,入出庫記録!$B:$B,月別在庫一覧!$C$1,入出庫記録!$C:$C,月別在庫一覧!$X$2,入出庫記録!$F:$F,月別在庫一覧!$A96)</f>
        <v>0</v>
      </c>
      <c r="Z96" s="48">
        <f t="shared" si="17"/>
        <v>0</v>
      </c>
      <c r="AA96" s="51">
        <f>SUMIFS(入出庫記録!$H:$H,入出庫記録!$B:$B,月別在庫一覧!$C$1,入出庫記録!$C:$C,月別在庫一覧!$AA$2,入出庫記録!$F:$F,月別在庫一覧!$A96)</f>
        <v>0</v>
      </c>
      <c r="AB96" s="52">
        <f>SUMIFS(入出庫記録!$I:$I,入出庫記録!$B:$B,月別在庫一覧!$C$1,入出庫記録!$C:$C,月別在庫一覧!$AA$2,入出庫記録!$F:$F,月別在庫一覧!$A96)</f>
        <v>0</v>
      </c>
      <c r="AC96" s="48">
        <f t="shared" si="18"/>
        <v>0</v>
      </c>
      <c r="AD96" s="51">
        <f>SUMIFS(入出庫記録!$H:$H,入出庫記録!$B:$B,月別在庫一覧!$C$1,入出庫記録!$C:$C,月別在庫一覧!$AD$2,入出庫記録!$F:$F,月別在庫一覧!$A96)</f>
        <v>0</v>
      </c>
      <c r="AE96" s="52">
        <f>SUMIFS(入出庫記録!$I:$I,入出庫記録!$B:$B,月別在庫一覧!$C$1,入出庫記録!$C:$C,月別在庫一覧!$AD$2,入出庫記録!$F:$F,月別在庫一覧!$A96)</f>
        <v>0</v>
      </c>
      <c r="AF96" s="48">
        <f t="shared" si="19"/>
        <v>0</v>
      </c>
      <c r="AG96" s="51">
        <f>SUMIFS(入出庫記録!$H:$H,入出庫記録!$B:$B,月別在庫一覧!$C$1,入出庫記録!$C:$C,月別在庫一覧!$AG$2,入出庫記録!$F:$F,月別在庫一覧!$A96)</f>
        <v>0</v>
      </c>
      <c r="AH96" s="52">
        <f>SUMIFS(入出庫記録!$I:$I,入出庫記録!$B:$B,月別在庫一覧!$C$1,入出庫記録!$C:$C,月別在庫一覧!$AG$2,入出庫記録!$F:$F,月別在庫一覧!$A96)</f>
        <v>0</v>
      </c>
      <c r="AI96" s="48">
        <f t="shared" si="20"/>
        <v>0</v>
      </c>
      <c r="AJ96" s="51">
        <f>SUMIFS(入出庫記録!$H:$H,入出庫記録!$B:$B,月別在庫一覧!$C$1,入出庫記録!$C:$C,月別在庫一覧!$AJ$2,入出庫記録!$F:$F,月別在庫一覧!$A96)</f>
        <v>0</v>
      </c>
      <c r="AK96" s="52">
        <f>SUMIFS(入出庫記録!$I:$I,入出庫記録!$B:$B,月別在庫一覧!$C$1,入出庫記録!$C:$C,月別在庫一覧!$AJ$2,入出庫記録!$F:$F,月別在庫一覧!$A96)</f>
        <v>0</v>
      </c>
      <c r="AL96" s="48">
        <f t="shared" si="21"/>
        <v>0</v>
      </c>
    </row>
    <row r="97" spans="1:38" ht="18.75" customHeight="1">
      <c r="A97" s="102" t="str">
        <f>IF(設定!B98="","",設定!B98)</f>
        <v>194</v>
      </c>
      <c r="B97" s="103" t="str">
        <f>IF(設定!C98="","",設定!C98)</f>
        <v/>
      </c>
      <c r="C97" s="43">
        <f>SUMIFS(入出庫記録!$H:$H,入出庫記録!$B:$B,月別在庫一覧!$C$1,入出庫記録!$C:$C,月別在庫一覧!$C$2,入出庫記録!$F:$F,月別在庫一覧!$A97)</f>
        <v>0</v>
      </c>
      <c r="D97" s="46">
        <f>SUMIFS(入出庫記録!$I:$I,入出庫記録!$B:$B,月別在庫一覧!$C$1,入出庫記録!$C:$C,月別在庫一覧!$C$2,入出庫記録!$F:$F,月別在庫一覧!$A97)</f>
        <v>0</v>
      </c>
      <c r="E97" s="48">
        <f t="shared" si="22"/>
        <v>0</v>
      </c>
      <c r="F97" s="51">
        <f>SUMIFS(入出庫記録!$H:$H,入出庫記録!$B:$B,月別在庫一覧!$C$1,入出庫記録!$C:$C,月別在庫一覧!$F$2,入出庫記録!$F:$F,月別在庫一覧!$A97)</f>
        <v>0</v>
      </c>
      <c r="G97" s="52">
        <f>SUMIFS(入出庫記録!$I:$I,入出庫記録!$B:$B,月別在庫一覧!$C$1,入出庫記録!$C:$C,月別在庫一覧!$F$2,入出庫記録!$F:$F,月別在庫一覧!$A97)</f>
        <v>0</v>
      </c>
      <c r="H97" s="48">
        <f t="shared" si="12"/>
        <v>0</v>
      </c>
      <c r="I97" s="51">
        <f>SUMIFS(入出庫記録!$H:$H,入出庫記録!$B:$B,月別在庫一覧!$C$1,入出庫記録!$C:$C,月別在庫一覧!$I$2,入出庫記録!$F:$F,月別在庫一覧!$A97)</f>
        <v>0</v>
      </c>
      <c r="J97" s="52">
        <f>SUMIFS(入出庫記録!$I:$I,入出庫記録!$B:$B,月別在庫一覧!$C$1,入出庫記録!$C:$C,月別在庫一覧!$I$2,入出庫記録!$F:$F,月別在庫一覧!$A97)</f>
        <v>0</v>
      </c>
      <c r="K97" s="48">
        <f t="shared" si="23"/>
        <v>0</v>
      </c>
      <c r="L97" s="51">
        <f>SUMIFS(入出庫記録!$H:$H,入出庫記録!$B:$B,月別在庫一覧!$C$1,入出庫記録!$C:$C,月別在庫一覧!$L$2,入出庫記録!$F:$F,月別在庫一覧!$A97)</f>
        <v>0</v>
      </c>
      <c r="M97" s="52">
        <f>SUMIFS(入出庫記録!$I:$I,入出庫記録!$B:$B,月別在庫一覧!$C$1,入出庫記録!$C:$C,月別在庫一覧!$L$2,入出庫記録!$F:$F,月別在庫一覧!$A97)</f>
        <v>0</v>
      </c>
      <c r="N97" s="48">
        <f t="shared" si="13"/>
        <v>0</v>
      </c>
      <c r="O97" s="51">
        <f>SUMIFS(入出庫記録!$H:$H,入出庫記録!$B:$B,月別在庫一覧!$C$1,入出庫記録!$C:$C,月別在庫一覧!$O$2,入出庫記録!$F:$F,月別在庫一覧!$A97)</f>
        <v>0</v>
      </c>
      <c r="P97" s="52">
        <f>SUMIFS(入出庫記録!$I:$I,入出庫記録!$B:$B,月別在庫一覧!$C$1,入出庫記録!$C:$C,月別在庫一覧!$O$2,入出庫記録!$F:$F,月別在庫一覧!$A97)</f>
        <v>0</v>
      </c>
      <c r="Q97" s="48">
        <f t="shared" si="14"/>
        <v>0</v>
      </c>
      <c r="R97" s="51">
        <f>SUMIFS(入出庫記録!$H:$H,入出庫記録!$B:$B,月別在庫一覧!$C$1,入出庫記録!$C:$C,月別在庫一覧!$R$2,入出庫記録!$F:$F,月別在庫一覧!$A97)</f>
        <v>0</v>
      </c>
      <c r="S97" s="52">
        <f>SUMIFS(入出庫記録!$I:$I,入出庫記録!$B:$B,月別在庫一覧!$C$1,入出庫記録!$C:$C,月別在庫一覧!$R$2,入出庫記録!$F:$F,月別在庫一覧!$A97)</f>
        <v>0</v>
      </c>
      <c r="T97" s="48">
        <f t="shared" si="15"/>
        <v>0</v>
      </c>
      <c r="U97" s="51">
        <f>SUMIFS(入出庫記録!$H:$H,入出庫記録!$B:$B,月別在庫一覧!$C$1,入出庫記録!$C:$C,月別在庫一覧!$U$2,入出庫記録!$F:$F,月別在庫一覧!$A97)</f>
        <v>0</v>
      </c>
      <c r="V97" s="52">
        <f>SUMIFS(入出庫記録!$I:$I,入出庫記録!$B:$B,月別在庫一覧!$C$1,入出庫記録!$C:$C,月別在庫一覧!$U$2,入出庫記録!$F:$F,月別在庫一覧!$A97)</f>
        <v>0</v>
      </c>
      <c r="W97" s="48">
        <f t="shared" si="16"/>
        <v>0</v>
      </c>
      <c r="X97" s="51">
        <f>SUMIFS(入出庫記録!$H:$H,入出庫記録!$B:$B,月別在庫一覧!$C$1,入出庫記録!$C:$C,月別在庫一覧!$X$2,入出庫記録!$F:$F,月別在庫一覧!$A97)</f>
        <v>0</v>
      </c>
      <c r="Y97" s="52">
        <f>SUMIFS(入出庫記録!$I:$I,入出庫記録!$B:$B,月別在庫一覧!$C$1,入出庫記録!$C:$C,月別在庫一覧!$X$2,入出庫記録!$F:$F,月別在庫一覧!$A97)</f>
        <v>0</v>
      </c>
      <c r="Z97" s="48">
        <f t="shared" si="17"/>
        <v>0</v>
      </c>
      <c r="AA97" s="51">
        <f>SUMIFS(入出庫記録!$H:$H,入出庫記録!$B:$B,月別在庫一覧!$C$1,入出庫記録!$C:$C,月別在庫一覧!$AA$2,入出庫記録!$F:$F,月別在庫一覧!$A97)</f>
        <v>0</v>
      </c>
      <c r="AB97" s="52">
        <f>SUMIFS(入出庫記録!$I:$I,入出庫記録!$B:$B,月別在庫一覧!$C$1,入出庫記録!$C:$C,月別在庫一覧!$AA$2,入出庫記録!$F:$F,月別在庫一覧!$A97)</f>
        <v>0</v>
      </c>
      <c r="AC97" s="48">
        <f t="shared" si="18"/>
        <v>0</v>
      </c>
      <c r="AD97" s="51">
        <f>SUMIFS(入出庫記録!$H:$H,入出庫記録!$B:$B,月別在庫一覧!$C$1,入出庫記録!$C:$C,月別在庫一覧!$AD$2,入出庫記録!$F:$F,月別在庫一覧!$A97)</f>
        <v>0</v>
      </c>
      <c r="AE97" s="52">
        <f>SUMIFS(入出庫記録!$I:$I,入出庫記録!$B:$B,月別在庫一覧!$C$1,入出庫記録!$C:$C,月別在庫一覧!$AD$2,入出庫記録!$F:$F,月別在庫一覧!$A97)</f>
        <v>0</v>
      </c>
      <c r="AF97" s="48">
        <f t="shared" si="19"/>
        <v>0</v>
      </c>
      <c r="AG97" s="51">
        <f>SUMIFS(入出庫記録!$H:$H,入出庫記録!$B:$B,月別在庫一覧!$C$1,入出庫記録!$C:$C,月別在庫一覧!$AG$2,入出庫記録!$F:$F,月別在庫一覧!$A97)</f>
        <v>0</v>
      </c>
      <c r="AH97" s="52">
        <f>SUMIFS(入出庫記録!$I:$I,入出庫記録!$B:$B,月別在庫一覧!$C$1,入出庫記録!$C:$C,月別在庫一覧!$AG$2,入出庫記録!$F:$F,月別在庫一覧!$A97)</f>
        <v>0</v>
      </c>
      <c r="AI97" s="48">
        <f t="shared" si="20"/>
        <v>0</v>
      </c>
      <c r="AJ97" s="51">
        <f>SUMIFS(入出庫記録!$H:$H,入出庫記録!$B:$B,月別在庫一覧!$C$1,入出庫記録!$C:$C,月別在庫一覧!$AJ$2,入出庫記録!$F:$F,月別在庫一覧!$A97)</f>
        <v>0</v>
      </c>
      <c r="AK97" s="52">
        <f>SUMIFS(入出庫記録!$I:$I,入出庫記録!$B:$B,月別在庫一覧!$C$1,入出庫記録!$C:$C,月別在庫一覧!$AJ$2,入出庫記録!$F:$F,月別在庫一覧!$A97)</f>
        <v>0</v>
      </c>
      <c r="AL97" s="48">
        <f t="shared" si="21"/>
        <v>0</v>
      </c>
    </row>
    <row r="98" spans="1:38" ht="18.75" customHeight="1">
      <c r="A98" s="102" t="str">
        <f>IF(設定!B99="","",設定!B99)</f>
        <v>195</v>
      </c>
      <c r="B98" s="103" t="str">
        <f>IF(設定!C99="","",設定!C99)</f>
        <v/>
      </c>
      <c r="C98" s="43">
        <f>SUMIFS(入出庫記録!$H:$H,入出庫記録!$B:$B,月別在庫一覧!$C$1,入出庫記録!$C:$C,月別在庫一覧!$C$2,入出庫記録!$F:$F,月別在庫一覧!$A98)</f>
        <v>0</v>
      </c>
      <c r="D98" s="46">
        <f>SUMIFS(入出庫記録!$I:$I,入出庫記録!$B:$B,月別在庫一覧!$C$1,入出庫記録!$C:$C,月別在庫一覧!$C$2,入出庫記録!$F:$F,月別在庫一覧!$A98)</f>
        <v>0</v>
      </c>
      <c r="E98" s="48">
        <f t="shared" si="22"/>
        <v>0</v>
      </c>
      <c r="F98" s="51">
        <f>SUMIFS(入出庫記録!$H:$H,入出庫記録!$B:$B,月別在庫一覧!$C$1,入出庫記録!$C:$C,月別在庫一覧!$F$2,入出庫記録!$F:$F,月別在庫一覧!$A98)</f>
        <v>0</v>
      </c>
      <c r="G98" s="52">
        <f>SUMIFS(入出庫記録!$I:$I,入出庫記録!$B:$B,月別在庫一覧!$C$1,入出庫記録!$C:$C,月別在庫一覧!$F$2,入出庫記録!$F:$F,月別在庫一覧!$A98)</f>
        <v>0</v>
      </c>
      <c r="H98" s="48">
        <f t="shared" si="12"/>
        <v>0</v>
      </c>
      <c r="I98" s="51">
        <f>SUMIFS(入出庫記録!$H:$H,入出庫記録!$B:$B,月別在庫一覧!$C$1,入出庫記録!$C:$C,月別在庫一覧!$I$2,入出庫記録!$F:$F,月別在庫一覧!$A98)</f>
        <v>0</v>
      </c>
      <c r="J98" s="52">
        <f>SUMIFS(入出庫記録!$I:$I,入出庫記録!$B:$B,月別在庫一覧!$C$1,入出庫記録!$C:$C,月別在庫一覧!$I$2,入出庫記録!$F:$F,月別在庫一覧!$A98)</f>
        <v>0</v>
      </c>
      <c r="K98" s="48">
        <f t="shared" si="23"/>
        <v>0</v>
      </c>
      <c r="L98" s="51">
        <f>SUMIFS(入出庫記録!$H:$H,入出庫記録!$B:$B,月別在庫一覧!$C$1,入出庫記録!$C:$C,月別在庫一覧!$L$2,入出庫記録!$F:$F,月別在庫一覧!$A98)</f>
        <v>0</v>
      </c>
      <c r="M98" s="52">
        <f>SUMIFS(入出庫記録!$I:$I,入出庫記録!$B:$B,月別在庫一覧!$C$1,入出庫記録!$C:$C,月別在庫一覧!$L$2,入出庫記録!$F:$F,月別在庫一覧!$A98)</f>
        <v>0</v>
      </c>
      <c r="N98" s="48">
        <f t="shared" si="13"/>
        <v>0</v>
      </c>
      <c r="O98" s="51">
        <f>SUMIFS(入出庫記録!$H:$H,入出庫記録!$B:$B,月別在庫一覧!$C$1,入出庫記録!$C:$C,月別在庫一覧!$O$2,入出庫記録!$F:$F,月別在庫一覧!$A98)</f>
        <v>0</v>
      </c>
      <c r="P98" s="52">
        <f>SUMIFS(入出庫記録!$I:$I,入出庫記録!$B:$B,月別在庫一覧!$C$1,入出庫記録!$C:$C,月別在庫一覧!$O$2,入出庫記録!$F:$F,月別在庫一覧!$A98)</f>
        <v>0</v>
      </c>
      <c r="Q98" s="48">
        <f t="shared" si="14"/>
        <v>0</v>
      </c>
      <c r="R98" s="51">
        <f>SUMIFS(入出庫記録!$H:$H,入出庫記録!$B:$B,月別在庫一覧!$C$1,入出庫記録!$C:$C,月別在庫一覧!$R$2,入出庫記録!$F:$F,月別在庫一覧!$A98)</f>
        <v>0</v>
      </c>
      <c r="S98" s="52">
        <f>SUMIFS(入出庫記録!$I:$I,入出庫記録!$B:$B,月別在庫一覧!$C$1,入出庫記録!$C:$C,月別在庫一覧!$R$2,入出庫記録!$F:$F,月別在庫一覧!$A98)</f>
        <v>0</v>
      </c>
      <c r="T98" s="48">
        <f t="shared" si="15"/>
        <v>0</v>
      </c>
      <c r="U98" s="51">
        <f>SUMIFS(入出庫記録!$H:$H,入出庫記録!$B:$B,月別在庫一覧!$C$1,入出庫記録!$C:$C,月別在庫一覧!$U$2,入出庫記録!$F:$F,月別在庫一覧!$A98)</f>
        <v>0</v>
      </c>
      <c r="V98" s="52">
        <f>SUMIFS(入出庫記録!$I:$I,入出庫記録!$B:$B,月別在庫一覧!$C$1,入出庫記録!$C:$C,月別在庫一覧!$U$2,入出庫記録!$F:$F,月別在庫一覧!$A98)</f>
        <v>0</v>
      </c>
      <c r="W98" s="48">
        <f t="shared" si="16"/>
        <v>0</v>
      </c>
      <c r="X98" s="51">
        <f>SUMIFS(入出庫記録!$H:$H,入出庫記録!$B:$B,月別在庫一覧!$C$1,入出庫記録!$C:$C,月別在庫一覧!$X$2,入出庫記録!$F:$F,月別在庫一覧!$A98)</f>
        <v>0</v>
      </c>
      <c r="Y98" s="52">
        <f>SUMIFS(入出庫記録!$I:$I,入出庫記録!$B:$B,月別在庫一覧!$C$1,入出庫記録!$C:$C,月別在庫一覧!$X$2,入出庫記録!$F:$F,月別在庫一覧!$A98)</f>
        <v>0</v>
      </c>
      <c r="Z98" s="48">
        <f t="shared" si="17"/>
        <v>0</v>
      </c>
      <c r="AA98" s="51">
        <f>SUMIFS(入出庫記録!$H:$H,入出庫記録!$B:$B,月別在庫一覧!$C$1,入出庫記録!$C:$C,月別在庫一覧!$AA$2,入出庫記録!$F:$F,月別在庫一覧!$A98)</f>
        <v>0</v>
      </c>
      <c r="AB98" s="52">
        <f>SUMIFS(入出庫記録!$I:$I,入出庫記録!$B:$B,月別在庫一覧!$C$1,入出庫記録!$C:$C,月別在庫一覧!$AA$2,入出庫記録!$F:$F,月別在庫一覧!$A98)</f>
        <v>0</v>
      </c>
      <c r="AC98" s="48">
        <f t="shared" si="18"/>
        <v>0</v>
      </c>
      <c r="AD98" s="51">
        <f>SUMIFS(入出庫記録!$H:$H,入出庫記録!$B:$B,月別在庫一覧!$C$1,入出庫記録!$C:$C,月別在庫一覧!$AD$2,入出庫記録!$F:$F,月別在庫一覧!$A98)</f>
        <v>0</v>
      </c>
      <c r="AE98" s="52">
        <f>SUMIFS(入出庫記録!$I:$I,入出庫記録!$B:$B,月別在庫一覧!$C$1,入出庫記録!$C:$C,月別在庫一覧!$AD$2,入出庫記録!$F:$F,月別在庫一覧!$A98)</f>
        <v>0</v>
      </c>
      <c r="AF98" s="48">
        <f t="shared" si="19"/>
        <v>0</v>
      </c>
      <c r="AG98" s="51">
        <f>SUMIFS(入出庫記録!$H:$H,入出庫記録!$B:$B,月別在庫一覧!$C$1,入出庫記録!$C:$C,月別在庫一覧!$AG$2,入出庫記録!$F:$F,月別在庫一覧!$A98)</f>
        <v>0</v>
      </c>
      <c r="AH98" s="52">
        <f>SUMIFS(入出庫記録!$I:$I,入出庫記録!$B:$B,月別在庫一覧!$C$1,入出庫記録!$C:$C,月別在庫一覧!$AG$2,入出庫記録!$F:$F,月別在庫一覧!$A98)</f>
        <v>0</v>
      </c>
      <c r="AI98" s="48">
        <f t="shared" si="20"/>
        <v>0</v>
      </c>
      <c r="AJ98" s="51">
        <f>SUMIFS(入出庫記録!$H:$H,入出庫記録!$B:$B,月別在庫一覧!$C$1,入出庫記録!$C:$C,月別在庫一覧!$AJ$2,入出庫記録!$F:$F,月別在庫一覧!$A98)</f>
        <v>0</v>
      </c>
      <c r="AK98" s="52">
        <f>SUMIFS(入出庫記録!$I:$I,入出庫記録!$B:$B,月別在庫一覧!$C$1,入出庫記録!$C:$C,月別在庫一覧!$AJ$2,入出庫記録!$F:$F,月別在庫一覧!$A98)</f>
        <v>0</v>
      </c>
      <c r="AL98" s="48">
        <f t="shared" si="21"/>
        <v>0</v>
      </c>
    </row>
    <row r="99" spans="1:38" ht="18.75" customHeight="1">
      <c r="A99" s="102" t="str">
        <f>IF(設定!B100="","",設定!B100)</f>
        <v>196</v>
      </c>
      <c r="B99" s="103" t="str">
        <f>IF(設定!C100="","",設定!C100)</f>
        <v/>
      </c>
      <c r="C99" s="43">
        <f>SUMIFS(入出庫記録!$H:$H,入出庫記録!$B:$B,月別在庫一覧!$C$1,入出庫記録!$C:$C,月別在庫一覧!$C$2,入出庫記録!$F:$F,月別在庫一覧!$A99)</f>
        <v>0</v>
      </c>
      <c r="D99" s="46">
        <f>SUMIFS(入出庫記録!$I:$I,入出庫記録!$B:$B,月別在庫一覧!$C$1,入出庫記録!$C:$C,月別在庫一覧!$C$2,入出庫記録!$F:$F,月別在庫一覧!$A99)</f>
        <v>0</v>
      </c>
      <c r="E99" s="48">
        <f t="shared" si="22"/>
        <v>0</v>
      </c>
      <c r="F99" s="51">
        <f>SUMIFS(入出庫記録!$H:$H,入出庫記録!$B:$B,月別在庫一覧!$C$1,入出庫記録!$C:$C,月別在庫一覧!$F$2,入出庫記録!$F:$F,月別在庫一覧!$A99)</f>
        <v>0</v>
      </c>
      <c r="G99" s="52">
        <f>SUMIFS(入出庫記録!$I:$I,入出庫記録!$B:$B,月別在庫一覧!$C$1,入出庫記録!$C:$C,月別在庫一覧!$F$2,入出庫記録!$F:$F,月別在庫一覧!$A99)</f>
        <v>0</v>
      </c>
      <c r="H99" s="48">
        <f t="shared" si="12"/>
        <v>0</v>
      </c>
      <c r="I99" s="51">
        <f>SUMIFS(入出庫記録!$H:$H,入出庫記録!$B:$B,月別在庫一覧!$C$1,入出庫記録!$C:$C,月別在庫一覧!$I$2,入出庫記録!$F:$F,月別在庫一覧!$A99)</f>
        <v>0</v>
      </c>
      <c r="J99" s="52">
        <f>SUMIFS(入出庫記録!$I:$I,入出庫記録!$B:$B,月別在庫一覧!$C$1,入出庫記録!$C:$C,月別在庫一覧!$I$2,入出庫記録!$F:$F,月別在庫一覧!$A99)</f>
        <v>0</v>
      </c>
      <c r="K99" s="48">
        <f t="shared" si="23"/>
        <v>0</v>
      </c>
      <c r="L99" s="51">
        <f>SUMIFS(入出庫記録!$H:$H,入出庫記録!$B:$B,月別在庫一覧!$C$1,入出庫記録!$C:$C,月別在庫一覧!$L$2,入出庫記録!$F:$F,月別在庫一覧!$A99)</f>
        <v>0</v>
      </c>
      <c r="M99" s="52">
        <f>SUMIFS(入出庫記録!$I:$I,入出庫記録!$B:$B,月別在庫一覧!$C$1,入出庫記録!$C:$C,月別在庫一覧!$L$2,入出庫記録!$F:$F,月別在庫一覧!$A99)</f>
        <v>0</v>
      </c>
      <c r="N99" s="48">
        <f t="shared" si="13"/>
        <v>0</v>
      </c>
      <c r="O99" s="51">
        <f>SUMIFS(入出庫記録!$H:$H,入出庫記録!$B:$B,月別在庫一覧!$C$1,入出庫記録!$C:$C,月別在庫一覧!$O$2,入出庫記録!$F:$F,月別在庫一覧!$A99)</f>
        <v>0</v>
      </c>
      <c r="P99" s="52">
        <f>SUMIFS(入出庫記録!$I:$I,入出庫記録!$B:$B,月別在庫一覧!$C$1,入出庫記録!$C:$C,月別在庫一覧!$O$2,入出庫記録!$F:$F,月別在庫一覧!$A99)</f>
        <v>0</v>
      </c>
      <c r="Q99" s="48">
        <f t="shared" si="14"/>
        <v>0</v>
      </c>
      <c r="R99" s="51">
        <f>SUMIFS(入出庫記録!$H:$H,入出庫記録!$B:$B,月別在庫一覧!$C$1,入出庫記録!$C:$C,月別在庫一覧!$R$2,入出庫記録!$F:$F,月別在庫一覧!$A99)</f>
        <v>0</v>
      </c>
      <c r="S99" s="52">
        <f>SUMIFS(入出庫記録!$I:$I,入出庫記録!$B:$B,月別在庫一覧!$C$1,入出庫記録!$C:$C,月別在庫一覧!$R$2,入出庫記録!$F:$F,月別在庫一覧!$A99)</f>
        <v>0</v>
      </c>
      <c r="T99" s="48">
        <f t="shared" si="15"/>
        <v>0</v>
      </c>
      <c r="U99" s="51">
        <f>SUMIFS(入出庫記録!$H:$H,入出庫記録!$B:$B,月別在庫一覧!$C$1,入出庫記録!$C:$C,月別在庫一覧!$U$2,入出庫記録!$F:$F,月別在庫一覧!$A99)</f>
        <v>0</v>
      </c>
      <c r="V99" s="52">
        <f>SUMIFS(入出庫記録!$I:$I,入出庫記録!$B:$B,月別在庫一覧!$C$1,入出庫記録!$C:$C,月別在庫一覧!$U$2,入出庫記録!$F:$F,月別在庫一覧!$A99)</f>
        <v>0</v>
      </c>
      <c r="W99" s="48">
        <f t="shared" si="16"/>
        <v>0</v>
      </c>
      <c r="X99" s="51">
        <f>SUMIFS(入出庫記録!$H:$H,入出庫記録!$B:$B,月別在庫一覧!$C$1,入出庫記録!$C:$C,月別在庫一覧!$X$2,入出庫記録!$F:$F,月別在庫一覧!$A99)</f>
        <v>0</v>
      </c>
      <c r="Y99" s="52">
        <f>SUMIFS(入出庫記録!$I:$I,入出庫記録!$B:$B,月別在庫一覧!$C$1,入出庫記録!$C:$C,月別在庫一覧!$X$2,入出庫記録!$F:$F,月別在庫一覧!$A99)</f>
        <v>0</v>
      </c>
      <c r="Z99" s="48">
        <f t="shared" si="17"/>
        <v>0</v>
      </c>
      <c r="AA99" s="51">
        <f>SUMIFS(入出庫記録!$H:$H,入出庫記録!$B:$B,月別在庫一覧!$C$1,入出庫記録!$C:$C,月別在庫一覧!$AA$2,入出庫記録!$F:$F,月別在庫一覧!$A99)</f>
        <v>0</v>
      </c>
      <c r="AB99" s="52">
        <f>SUMIFS(入出庫記録!$I:$I,入出庫記録!$B:$B,月別在庫一覧!$C$1,入出庫記録!$C:$C,月別在庫一覧!$AA$2,入出庫記録!$F:$F,月別在庫一覧!$A99)</f>
        <v>0</v>
      </c>
      <c r="AC99" s="48">
        <f t="shared" si="18"/>
        <v>0</v>
      </c>
      <c r="AD99" s="51">
        <f>SUMIFS(入出庫記録!$H:$H,入出庫記録!$B:$B,月別在庫一覧!$C$1,入出庫記録!$C:$C,月別在庫一覧!$AD$2,入出庫記録!$F:$F,月別在庫一覧!$A99)</f>
        <v>0</v>
      </c>
      <c r="AE99" s="52">
        <f>SUMIFS(入出庫記録!$I:$I,入出庫記録!$B:$B,月別在庫一覧!$C$1,入出庫記録!$C:$C,月別在庫一覧!$AD$2,入出庫記録!$F:$F,月別在庫一覧!$A99)</f>
        <v>0</v>
      </c>
      <c r="AF99" s="48">
        <f t="shared" si="19"/>
        <v>0</v>
      </c>
      <c r="AG99" s="51">
        <f>SUMIFS(入出庫記録!$H:$H,入出庫記録!$B:$B,月別在庫一覧!$C$1,入出庫記録!$C:$C,月別在庫一覧!$AG$2,入出庫記録!$F:$F,月別在庫一覧!$A99)</f>
        <v>0</v>
      </c>
      <c r="AH99" s="52">
        <f>SUMIFS(入出庫記録!$I:$I,入出庫記録!$B:$B,月別在庫一覧!$C$1,入出庫記録!$C:$C,月別在庫一覧!$AG$2,入出庫記録!$F:$F,月別在庫一覧!$A99)</f>
        <v>0</v>
      </c>
      <c r="AI99" s="48">
        <f t="shared" si="20"/>
        <v>0</v>
      </c>
      <c r="AJ99" s="51">
        <f>SUMIFS(入出庫記録!$H:$H,入出庫記録!$B:$B,月別在庫一覧!$C$1,入出庫記録!$C:$C,月別在庫一覧!$AJ$2,入出庫記録!$F:$F,月別在庫一覧!$A99)</f>
        <v>0</v>
      </c>
      <c r="AK99" s="52">
        <f>SUMIFS(入出庫記録!$I:$I,入出庫記録!$B:$B,月別在庫一覧!$C$1,入出庫記録!$C:$C,月別在庫一覧!$AJ$2,入出庫記録!$F:$F,月別在庫一覧!$A99)</f>
        <v>0</v>
      </c>
      <c r="AL99" s="48">
        <f t="shared" si="21"/>
        <v>0</v>
      </c>
    </row>
    <row r="100" spans="1:38" ht="18.75" customHeight="1">
      <c r="A100" s="102" t="str">
        <f>IF(設定!B101="","",設定!B101)</f>
        <v>197</v>
      </c>
      <c r="B100" s="103" t="str">
        <f>IF(設定!C101="","",設定!C101)</f>
        <v/>
      </c>
      <c r="C100" s="43">
        <f>SUMIFS(入出庫記録!$H:$H,入出庫記録!$B:$B,月別在庫一覧!$C$1,入出庫記録!$C:$C,月別在庫一覧!$C$2,入出庫記録!$F:$F,月別在庫一覧!$A100)</f>
        <v>0</v>
      </c>
      <c r="D100" s="46">
        <f>SUMIFS(入出庫記録!$I:$I,入出庫記録!$B:$B,月別在庫一覧!$C$1,入出庫記録!$C:$C,月別在庫一覧!$C$2,入出庫記録!$F:$F,月別在庫一覧!$A100)</f>
        <v>0</v>
      </c>
      <c r="E100" s="48">
        <f t="shared" si="22"/>
        <v>0</v>
      </c>
      <c r="F100" s="51">
        <f>SUMIFS(入出庫記録!$H:$H,入出庫記録!$B:$B,月別在庫一覧!$C$1,入出庫記録!$C:$C,月別在庫一覧!$F$2,入出庫記録!$F:$F,月別在庫一覧!$A100)</f>
        <v>0</v>
      </c>
      <c r="G100" s="52">
        <f>SUMIFS(入出庫記録!$I:$I,入出庫記録!$B:$B,月別在庫一覧!$C$1,入出庫記録!$C:$C,月別在庫一覧!$F$2,入出庫記録!$F:$F,月別在庫一覧!$A100)</f>
        <v>0</v>
      </c>
      <c r="H100" s="48">
        <f t="shared" si="12"/>
        <v>0</v>
      </c>
      <c r="I100" s="51">
        <f>SUMIFS(入出庫記録!$H:$H,入出庫記録!$B:$B,月別在庫一覧!$C$1,入出庫記録!$C:$C,月別在庫一覧!$I$2,入出庫記録!$F:$F,月別在庫一覧!$A100)</f>
        <v>0</v>
      </c>
      <c r="J100" s="52">
        <f>SUMIFS(入出庫記録!$I:$I,入出庫記録!$B:$B,月別在庫一覧!$C$1,入出庫記録!$C:$C,月別在庫一覧!$I$2,入出庫記録!$F:$F,月別在庫一覧!$A100)</f>
        <v>0</v>
      </c>
      <c r="K100" s="48">
        <f t="shared" si="23"/>
        <v>0</v>
      </c>
      <c r="L100" s="51">
        <f>SUMIFS(入出庫記録!$H:$H,入出庫記録!$B:$B,月別在庫一覧!$C$1,入出庫記録!$C:$C,月別在庫一覧!$L$2,入出庫記録!$F:$F,月別在庫一覧!$A100)</f>
        <v>0</v>
      </c>
      <c r="M100" s="52">
        <f>SUMIFS(入出庫記録!$I:$I,入出庫記録!$B:$B,月別在庫一覧!$C$1,入出庫記録!$C:$C,月別在庫一覧!$L$2,入出庫記録!$F:$F,月別在庫一覧!$A100)</f>
        <v>0</v>
      </c>
      <c r="N100" s="48">
        <f t="shared" si="13"/>
        <v>0</v>
      </c>
      <c r="O100" s="51">
        <f>SUMIFS(入出庫記録!$H:$H,入出庫記録!$B:$B,月別在庫一覧!$C$1,入出庫記録!$C:$C,月別在庫一覧!$O$2,入出庫記録!$F:$F,月別在庫一覧!$A100)</f>
        <v>0</v>
      </c>
      <c r="P100" s="52">
        <f>SUMIFS(入出庫記録!$I:$I,入出庫記録!$B:$B,月別在庫一覧!$C$1,入出庫記録!$C:$C,月別在庫一覧!$O$2,入出庫記録!$F:$F,月別在庫一覧!$A100)</f>
        <v>0</v>
      </c>
      <c r="Q100" s="48">
        <f t="shared" si="14"/>
        <v>0</v>
      </c>
      <c r="R100" s="51">
        <f>SUMIFS(入出庫記録!$H:$H,入出庫記録!$B:$B,月別在庫一覧!$C$1,入出庫記録!$C:$C,月別在庫一覧!$R$2,入出庫記録!$F:$F,月別在庫一覧!$A100)</f>
        <v>0</v>
      </c>
      <c r="S100" s="52">
        <f>SUMIFS(入出庫記録!$I:$I,入出庫記録!$B:$B,月別在庫一覧!$C$1,入出庫記録!$C:$C,月別在庫一覧!$R$2,入出庫記録!$F:$F,月別在庫一覧!$A100)</f>
        <v>0</v>
      </c>
      <c r="T100" s="48">
        <f t="shared" si="15"/>
        <v>0</v>
      </c>
      <c r="U100" s="51">
        <f>SUMIFS(入出庫記録!$H:$H,入出庫記録!$B:$B,月別在庫一覧!$C$1,入出庫記録!$C:$C,月別在庫一覧!$U$2,入出庫記録!$F:$F,月別在庫一覧!$A100)</f>
        <v>0</v>
      </c>
      <c r="V100" s="52">
        <f>SUMIFS(入出庫記録!$I:$I,入出庫記録!$B:$B,月別在庫一覧!$C$1,入出庫記録!$C:$C,月別在庫一覧!$U$2,入出庫記録!$F:$F,月別在庫一覧!$A100)</f>
        <v>0</v>
      </c>
      <c r="W100" s="48">
        <f t="shared" si="16"/>
        <v>0</v>
      </c>
      <c r="X100" s="51">
        <f>SUMIFS(入出庫記録!$H:$H,入出庫記録!$B:$B,月別在庫一覧!$C$1,入出庫記録!$C:$C,月別在庫一覧!$X$2,入出庫記録!$F:$F,月別在庫一覧!$A100)</f>
        <v>0</v>
      </c>
      <c r="Y100" s="52">
        <f>SUMIFS(入出庫記録!$I:$I,入出庫記録!$B:$B,月別在庫一覧!$C$1,入出庫記録!$C:$C,月別在庫一覧!$X$2,入出庫記録!$F:$F,月別在庫一覧!$A100)</f>
        <v>0</v>
      </c>
      <c r="Z100" s="48">
        <f t="shared" si="17"/>
        <v>0</v>
      </c>
      <c r="AA100" s="51">
        <f>SUMIFS(入出庫記録!$H:$H,入出庫記録!$B:$B,月別在庫一覧!$C$1,入出庫記録!$C:$C,月別在庫一覧!$AA$2,入出庫記録!$F:$F,月別在庫一覧!$A100)</f>
        <v>0</v>
      </c>
      <c r="AB100" s="52">
        <f>SUMIFS(入出庫記録!$I:$I,入出庫記録!$B:$B,月別在庫一覧!$C$1,入出庫記録!$C:$C,月別在庫一覧!$AA$2,入出庫記録!$F:$F,月別在庫一覧!$A100)</f>
        <v>0</v>
      </c>
      <c r="AC100" s="48">
        <f t="shared" si="18"/>
        <v>0</v>
      </c>
      <c r="AD100" s="51">
        <f>SUMIFS(入出庫記録!$H:$H,入出庫記録!$B:$B,月別在庫一覧!$C$1,入出庫記録!$C:$C,月別在庫一覧!$AD$2,入出庫記録!$F:$F,月別在庫一覧!$A100)</f>
        <v>0</v>
      </c>
      <c r="AE100" s="52">
        <f>SUMIFS(入出庫記録!$I:$I,入出庫記録!$B:$B,月別在庫一覧!$C$1,入出庫記録!$C:$C,月別在庫一覧!$AD$2,入出庫記録!$F:$F,月別在庫一覧!$A100)</f>
        <v>0</v>
      </c>
      <c r="AF100" s="48">
        <f t="shared" si="19"/>
        <v>0</v>
      </c>
      <c r="AG100" s="51">
        <f>SUMIFS(入出庫記録!$H:$H,入出庫記録!$B:$B,月別在庫一覧!$C$1,入出庫記録!$C:$C,月別在庫一覧!$AG$2,入出庫記録!$F:$F,月別在庫一覧!$A100)</f>
        <v>0</v>
      </c>
      <c r="AH100" s="52">
        <f>SUMIFS(入出庫記録!$I:$I,入出庫記録!$B:$B,月別在庫一覧!$C$1,入出庫記録!$C:$C,月別在庫一覧!$AG$2,入出庫記録!$F:$F,月別在庫一覧!$A100)</f>
        <v>0</v>
      </c>
      <c r="AI100" s="48">
        <f t="shared" si="20"/>
        <v>0</v>
      </c>
      <c r="AJ100" s="51">
        <f>SUMIFS(入出庫記録!$H:$H,入出庫記録!$B:$B,月別在庫一覧!$C$1,入出庫記録!$C:$C,月別在庫一覧!$AJ$2,入出庫記録!$F:$F,月別在庫一覧!$A100)</f>
        <v>0</v>
      </c>
      <c r="AK100" s="52">
        <f>SUMIFS(入出庫記録!$I:$I,入出庫記録!$B:$B,月別在庫一覧!$C$1,入出庫記録!$C:$C,月別在庫一覧!$AJ$2,入出庫記録!$F:$F,月別在庫一覧!$A100)</f>
        <v>0</v>
      </c>
      <c r="AL100" s="48">
        <f t="shared" si="21"/>
        <v>0</v>
      </c>
    </row>
    <row r="101" spans="1:38" ht="18.75" customHeight="1">
      <c r="A101" s="102" t="str">
        <f>IF(設定!B102="","",設定!B102)</f>
        <v>198</v>
      </c>
      <c r="B101" s="103" t="str">
        <f>IF(設定!C102="","",設定!C102)</f>
        <v/>
      </c>
      <c r="C101" s="43">
        <f>SUMIFS(入出庫記録!$H:$H,入出庫記録!$B:$B,月別在庫一覧!$C$1,入出庫記録!$C:$C,月別在庫一覧!$C$2,入出庫記録!$F:$F,月別在庫一覧!$A101)</f>
        <v>0</v>
      </c>
      <c r="D101" s="46">
        <f>SUMIFS(入出庫記録!$I:$I,入出庫記録!$B:$B,月別在庫一覧!$C$1,入出庫記録!$C:$C,月別在庫一覧!$C$2,入出庫記録!$F:$F,月別在庫一覧!$A101)</f>
        <v>0</v>
      </c>
      <c r="E101" s="48">
        <f t="shared" si="22"/>
        <v>0</v>
      </c>
      <c r="F101" s="51">
        <f>SUMIFS(入出庫記録!$H:$H,入出庫記録!$B:$B,月別在庫一覧!$C$1,入出庫記録!$C:$C,月別在庫一覧!$F$2,入出庫記録!$F:$F,月別在庫一覧!$A101)</f>
        <v>0</v>
      </c>
      <c r="G101" s="52">
        <f>SUMIFS(入出庫記録!$I:$I,入出庫記録!$B:$B,月別在庫一覧!$C$1,入出庫記録!$C:$C,月別在庫一覧!$F$2,入出庫記録!$F:$F,月別在庫一覧!$A101)</f>
        <v>0</v>
      </c>
      <c r="H101" s="48">
        <f t="shared" si="12"/>
        <v>0</v>
      </c>
      <c r="I101" s="51">
        <f>SUMIFS(入出庫記録!$H:$H,入出庫記録!$B:$B,月別在庫一覧!$C$1,入出庫記録!$C:$C,月別在庫一覧!$I$2,入出庫記録!$F:$F,月別在庫一覧!$A101)</f>
        <v>0</v>
      </c>
      <c r="J101" s="52">
        <f>SUMIFS(入出庫記録!$I:$I,入出庫記録!$B:$B,月別在庫一覧!$C$1,入出庫記録!$C:$C,月別在庫一覧!$I$2,入出庫記録!$F:$F,月別在庫一覧!$A101)</f>
        <v>0</v>
      </c>
      <c r="K101" s="48">
        <f t="shared" si="23"/>
        <v>0</v>
      </c>
      <c r="L101" s="51">
        <f>SUMIFS(入出庫記録!$H:$H,入出庫記録!$B:$B,月別在庫一覧!$C$1,入出庫記録!$C:$C,月別在庫一覧!$L$2,入出庫記録!$F:$F,月別在庫一覧!$A101)</f>
        <v>0</v>
      </c>
      <c r="M101" s="52">
        <f>SUMIFS(入出庫記録!$I:$I,入出庫記録!$B:$B,月別在庫一覧!$C$1,入出庫記録!$C:$C,月別在庫一覧!$L$2,入出庫記録!$F:$F,月別在庫一覧!$A101)</f>
        <v>0</v>
      </c>
      <c r="N101" s="48">
        <f t="shared" si="13"/>
        <v>0</v>
      </c>
      <c r="O101" s="51">
        <f>SUMIFS(入出庫記録!$H:$H,入出庫記録!$B:$B,月別在庫一覧!$C$1,入出庫記録!$C:$C,月別在庫一覧!$O$2,入出庫記録!$F:$F,月別在庫一覧!$A101)</f>
        <v>0</v>
      </c>
      <c r="P101" s="52">
        <f>SUMIFS(入出庫記録!$I:$I,入出庫記録!$B:$B,月別在庫一覧!$C$1,入出庫記録!$C:$C,月別在庫一覧!$O$2,入出庫記録!$F:$F,月別在庫一覧!$A101)</f>
        <v>0</v>
      </c>
      <c r="Q101" s="48">
        <f t="shared" si="14"/>
        <v>0</v>
      </c>
      <c r="R101" s="51">
        <f>SUMIFS(入出庫記録!$H:$H,入出庫記録!$B:$B,月別在庫一覧!$C$1,入出庫記録!$C:$C,月別在庫一覧!$R$2,入出庫記録!$F:$F,月別在庫一覧!$A101)</f>
        <v>0</v>
      </c>
      <c r="S101" s="52">
        <f>SUMIFS(入出庫記録!$I:$I,入出庫記録!$B:$B,月別在庫一覧!$C$1,入出庫記録!$C:$C,月別在庫一覧!$R$2,入出庫記録!$F:$F,月別在庫一覧!$A101)</f>
        <v>0</v>
      </c>
      <c r="T101" s="48">
        <f t="shared" si="15"/>
        <v>0</v>
      </c>
      <c r="U101" s="51">
        <f>SUMIFS(入出庫記録!$H:$H,入出庫記録!$B:$B,月別在庫一覧!$C$1,入出庫記録!$C:$C,月別在庫一覧!$U$2,入出庫記録!$F:$F,月別在庫一覧!$A101)</f>
        <v>0</v>
      </c>
      <c r="V101" s="52">
        <f>SUMIFS(入出庫記録!$I:$I,入出庫記録!$B:$B,月別在庫一覧!$C$1,入出庫記録!$C:$C,月別在庫一覧!$U$2,入出庫記録!$F:$F,月別在庫一覧!$A101)</f>
        <v>0</v>
      </c>
      <c r="W101" s="48">
        <f t="shared" si="16"/>
        <v>0</v>
      </c>
      <c r="X101" s="51">
        <f>SUMIFS(入出庫記録!$H:$H,入出庫記録!$B:$B,月別在庫一覧!$C$1,入出庫記録!$C:$C,月別在庫一覧!$X$2,入出庫記録!$F:$F,月別在庫一覧!$A101)</f>
        <v>0</v>
      </c>
      <c r="Y101" s="52">
        <f>SUMIFS(入出庫記録!$I:$I,入出庫記録!$B:$B,月別在庫一覧!$C$1,入出庫記録!$C:$C,月別在庫一覧!$X$2,入出庫記録!$F:$F,月別在庫一覧!$A101)</f>
        <v>0</v>
      </c>
      <c r="Z101" s="48">
        <f t="shared" si="17"/>
        <v>0</v>
      </c>
      <c r="AA101" s="51">
        <f>SUMIFS(入出庫記録!$H:$H,入出庫記録!$B:$B,月別在庫一覧!$C$1,入出庫記録!$C:$C,月別在庫一覧!$AA$2,入出庫記録!$F:$F,月別在庫一覧!$A101)</f>
        <v>0</v>
      </c>
      <c r="AB101" s="52">
        <f>SUMIFS(入出庫記録!$I:$I,入出庫記録!$B:$B,月別在庫一覧!$C$1,入出庫記録!$C:$C,月別在庫一覧!$AA$2,入出庫記録!$F:$F,月別在庫一覧!$A101)</f>
        <v>0</v>
      </c>
      <c r="AC101" s="48">
        <f t="shared" si="18"/>
        <v>0</v>
      </c>
      <c r="AD101" s="51">
        <f>SUMIFS(入出庫記録!$H:$H,入出庫記録!$B:$B,月別在庫一覧!$C$1,入出庫記録!$C:$C,月別在庫一覧!$AD$2,入出庫記録!$F:$F,月別在庫一覧!$A101)</f>
        <v>0</v>
      </c>
      <c r="AE101" s="52">
        <f>SUMIFS(入出庫記録!$I:$I,入出庫記録!$B:$B,月別在庫一覧!$C$1,入出庫記録!$C:$C,月別在庫一覧!$AD$2,入出庫記録!$F:$F,月別在庫一覧!$A101)</f>
        <v>0</v>
      </c>
      <c r="AF101" s="48">
        <f t="shared" si="19"/>
        <v>0</v>
      </c>
      <c r="AG101" s="51">
        <f>SUMIFS(入出庫記録!$H:$H,入出庫記録!$B:$B,月別在庫一覧!$C$1,入出庫記録!$C:$C,月別在庫一覧!$AG$2,入出庫記録!$F:$F,月別在庫一覧!$A101)</f>
        <v>0</v>
      </c>
      <c r="AH101" s="52">
        <f>SUMIFS(入出庫記録!$I:$I,入出庫記録!$B:$B,月別在庫一覧!$C$1,入出庫記録!$C:$C,月別在庫一覧!$AG$2,入出庫記録!$F:$F,月別在庫一覧!$A101)</f>
        <v>0</v>
      </c>
      <c r="AI101" s="48">
        <f t="shared" si="20"/>
        <v>0</v>
      </c>
      <c r="AJ101" s="51">
        <f>SUMIFS(入出庫記録!$H:$H,入出庫記録!$B:$B,月別在庫一覧!$C$1,入出庫記録!$C:$C,月別在庫一覧!$AJ$2,入出庫記録!$F:$F,月別在庫一覧!$A101)</f>
        <v>0</v>
      </c>
      <c r="AK101" s="52">
        <f>SUMIFS(入出庫記録!$I:$I,入出庫記録!$B:$B,月別在庫一覧!$C$1,入出庫記録!$C:$C,月別在庫一覧!$AJ$2,入出庫記録!$F:$F,月別在庫一覧!$A101)</f>
        <v>0</v>
      </c>
      <c r="AL101" s="48">
        <f t="shared" si="21"/>
        <v>0</v>
      </c>
    </row>
    <row r="102" spans="1:38" ht="18.75" customHeight="1">
      <c r="A102" s="102" t="str">
        <f>IF(設定!B103="","",設定!B103)</f>
        <v>199</v>
      </c>
      <c r="B102" s="103" t="str">
        <f>IF(設定!C103="","",設定!C103)</f>
        <v/>
      </c>
      <c r="C102" s="43">
        <f>SUMIFS(入出庫記録!$H:$H,入出庫記録!$B:$B,月別在庫一覧!$C$1,入出庫記録!$C:$C,月別在庫一覧!$C$2,入出庫記録!$F:$F,月別在庫一覧!$A102)</f>
        <v>0</v>
      </c>
      <c r="D102" s="46">
        <f>SUMIFS(入出庫記録!$I:$I,入出庫記録!$B:$B,月別在庫一覧!$C$1,入出庫記録!$C:$C,月別在庫一覧!$C$2,入出庫記録!$F:$F,月別在庫一覧!$A102)</f>
        <v>0</v>
      </c>
      <c r="E102" s="48">
        <f t="shared" si="22"/>
        <v>0</v>
      </c>
      <c r="F102" s="51">
        <f>SUMIFS(入出庫記録!$H:$H,入出庫記録!$B:$B,月別在庫一覧!$C$1,入出庫記録!$C:$C,月別在庫一覧!$F$2,入出庫記録!$F:$F,月別在庫一覧!$A102)</f>
        <v>0</v>
      </c>
      <c r="G102" s="52">
        <f>SUMIFS(入出庫記録!$I:$I,入出庫記録!$B:$B,月別在庫一覧!$C$1,入出庫記録!$C:$C,月別在庫一覧!$F$2,入出庫記録!$F:$F,月別在庫一覧!$A102)</f>
        <v>0</v>
      </c>
      <c r="H102" s="48">
        <f t="shared" si="12"/>
        <v>0</v>
      </c>
      <c r="I102" s="51">
        <f>SUMIFS(入出庫記録!$H:$H,入出庫記録!$B:$B,月別在庫一覧!$C$1,入出庫記録!$C:$C,月別在庫一覧!$I$2,入出庫記録!$F:$F,月別在庫一覧!$A102)</f>
        <v>0</v>
      </c>
      <c r="J102" s="52">
        <f>SUMIFS(入出庫記録!$I:$I,入出庫記録!$B:$B,月別在庫一覧!$C$1,入出庫記録!$C:$C,月別在庫一覧!$I$2,入出庫記録!$F:$F,月別在庫一覧!$A102)</f>
        <v>0</v>
      </c>
      <c r="K102" s="48">
        <f t="shared" si="23"/>
        <v>0</v>
      </c>
      <c r="L102" s="51">
        <f>SUMIFS(入出庫記録!$H:$H,入出庫記録!$B:$B,月別在庫一覧!$C$1,入出庫記録!$C:$C,月別在庫一覧!$L$2,入出庫記録!$F:$F,月別在庫一覧!$A102)</f>
        <v>0</v>
      </c>
      <c r="M102" s="52">
        <f>SUMIFS(入出庫記録!$I:$I,入出庫記録!$B:$B,月別在庫一覧!$C$1,入出庫記録!$C:$C,月別在庫一覧!$L$2,入出庫記録!$F:$F,月別在庫一覧!$A102)</f>
        <v>0</v>
      </c>
      <c r="N102" s="48">
        <f t="shared" si="13"/>
        <v>0</v>
      </c>
      <c r="O102" s="51">
        <f>SUMIFS(入出庫記録!$H:$H,入出庫記録!$B:$B,月別在庫一覧!$C$1,入出庫記録!$C:$C,月別在庫一覧!$O$2,入出庫記録!$F:$F,月別在庫一覧!$A102)</f>
        <v>0</v>
      </c>
      <c r="P102" s="52">
        <f>SUMIFS(入出庫記録!$I:$I,入出庫記録!$B:$B,月別在庫一覧!$C$1,入出庫記録!$C:$C,月別在庫一覧!$O$2,入出庫記録!$F:$F,月別在庫一覧!$A102)</f>
        <v>0</v>
      </c>
      <c r="Q102" s="48">
        <f t="shared" si="14"/>
        <v>0</v>
      </c>
      <c r="R102" s="51">
        <f>SUMIFS(入出庫記録!$H:$H,入出庫記録!$B:$B,月別在庫一覧!$C$1,入出庫記録!$C:$C,月別在庫一覧!$R$2,入出庫記録!$F:$F,月別在庫一覧!$A102)</f>
        <v>0</v>
      </c>
      <c r="S102" s="52">
        <f>SUMIFS(入出庫記録!$I:$I,入出庫記録!$B:$B,月別在庫一覧!$C$1,入出庫記録!$C:$C,月別在庫一覧!$R$2,入出庫記録!$F:$F,月別在庫一覧!$A102)</f>
        <v>0</v>
      </c>
      <c r="T102" s="48">
        <f t="shared" si="15"/>
        <v>0</v>
      </c>
      <c r="U102" s="51">
        <f>SUMIFS(入出庫記録!$H:$H,入出庫記録!$B:$B,月別在庫一覧!$C$1,入出庫記録!$C:$C,月別在庫一覧!$U$2,入出庫記録!$F:$F,月別在庫一覧!$A102)</f>
        <v>0</v>
      </c>
      <c r="V102" s="52">
        <f>SUMIFS(入出庫記録!$I:$I,入出庫記録!$B:$B,月別在庫一覧!$C$1,入出庫記録!$C:$C,月別在庫一覧!$U$2,入出庫記録!$F:$F,月別在庫一覧!$A102)</f>
        <v>0</v>
      </c>
      <c r="W102" s="48">
        <f t="shared" si="16"/>
        <v>0</v>
      </c>
      <c r="X102" s="51">
        <f>SUMIFS(入出庫記録!$H:$H,入出庫記録!$B:$B,月別在庫一覧!$C$1,入出庫記録!$C:$C,月別在庫一覧!$X$2,入出庫記録!$F:$F,月別在庫一覧!$A102)</f>
        <v>0</v>
      </c>
      <c r="Y102" s="52">
        <f>SUMIFS(入出庫記録!$I:$I,入出庫記録!$B:$B,月別在庫一覧!$C$1,入出庫記録!$C:$C,月別在庫一覧!$X$2,入出庫記録!$F:$F,月別在庫一覧!$A102)</f>
        <v>0</v>
      </c>
      <c r="Z102" s="48">
        <f t="shared" si="17"/>
        <v>0</v>
      </c>
      <c r="AA102" s="51">
        <f>SUMIFS(入出庫記録!$H:$H,入出庫記録!$B:$B,月別在庫一覧!$C$1,入出庫記録!$C:$C,月別在庫一覧!$AA$2,入出庫記録!$F:$F,月別在庫一覧!$A102)</f>
        <v>0</v>
      </c>
      <c r="AB102" s="52">
        <f>SUMIFS(入出庫記録!$I:$I,入出庫記録!$B:$B,月別在庫一覧!$C$1,入出庫記録!$C:$C,月別在庫一覧!$AA$2,入出庫記録!$F:$F,月別在庫一覧!$A102)</f>
        <v>0</v>
      </c>
      <c r="AC102" s="48">
        <f t="shared" si="18"/>
        <v>0</v>
      </c>
      <c r="AD102" s="51">
        <f>SUMIFS(入出庫記録!$H:$H,入出庫記録!$B:$B,月別在庫一覧!$C$1,入出庫記録!$C:$C,月別在庫一覧!$AD$2,入出庫記録!$F:$F,月別在庫一覧!$A102)</f>
        <v>0</v>
      </c>
      <c r="AE102" s="52">
        <f>SUMIFS(入出庫記録!$I:$I,入出庫記録!$B:$B,月別在庫一覧!$C$1,入出庫記録!$C:$C,月別在庫一覧!$AD$2,入出庫記録!$F:$F,月別在庫一覧!$A102)</f>
        <v>0</v>
      </c>
      <c r="AF102" s="48">
        <f t="shared" si="19"/>
        <v>0</v>
      </c>
      <c r="AG102" s="51">
        <f>SUMIFS(入出庫記録!$H:$H,入出庫記録!$B:$B,月別在庫一覧!$C$1,入出庫記録!$C:$C,月別在庫一覧!$AG$2,入出庫記録!$F:$F,月別在庫一覧!$A102)</f>
        <v>0</v>
      </c>
      <c r="AH102" s="52">
        <f>SUMIFS(入出庫記録!$I:$I,入出庫記録!$B:$B,月別在庫一覧!$C$1,入出庫記録!$C:$C,月別在庫一覧!$AG$2,入出庫記録!$F:$F,月別在庫一覧!$A102)</f>
        <v>0</v>
      </c>
      <c r="AI102" s="48">
        <f t="shared" si="20"/>
        <v>0</v>
      </c>
      <c r="AJ102" s="51">
        <f>SUMIFS(入出庫記録!$H:$H,入出庫記録!$B:$B,月別在庫一覧!$C$1,入出庫記録!$C:$C,月別在庫一覧!$AJ$2,入出庫記録!$F:$F,月別在庫一覧!$A102)</f>
        <v>0</v>
      </c>
      <c r="AK102" s="52">
        <f>SUMIFS(入出庫記録!$I:$I,入出庫記録!$B:$B,月別在庫一覧!$C$1,入出庫記録!$C:$C,月別在庫一覧!$AJ$2,入出庫記録!$F:$F,月別在庫一覧!$A102)</f>
        <v>0</v>
      </c>
      <c r="AL102" s="48">
        <f t="shared" si="21"/>
        <v>0</v>
      </c>
    </row>
    <row r="103" spans="1:38" ht="18.75" customHeight="1">
      <c r="A103" s="102" t="str">
        <f>IF(設定!B104="","",設定!B104)</f>
        <v>200</v>
      </c>
      <c r="B103" s="103" t="str">
        <f>IF(設定!C104="","",設定!C104)</f>
        <v/>
      </c>
      <c r="C103" s="43">
        <f>SUMIFS(入出庫記録!$H:$H,入出庫記録!$B:$B,月別在庫一覧!$C$1,入出庫記録!$C:$C,月別在庫一覧!$C$2,入出庫記録!$F:$F,月別在庫一覧!$A103)</f>
        <v>0</v>
      </c>
      <c r="D103" s="46">
        <f>SUMIFS(入出庫記録!$I:$I,入出庫記録!$B:$B,月別在庫一覧!$C$1,入出庫記録!$C:$C,月別在庫一覧!$C$2,入出庫記録!$F:$F,月別在庫一覧!$A103)</f>
        <v>0</v>
      </c>
      <c r="E103" s="48">
        <f t="shared" si="22"/>
        <v>0</v>
      </c>
      <c r="F103" s="51">
        <f>SUMIFS(入出庫記録!$H:$H,入出庫記録!$B:$B,月別在庫一覧!$C$1,入出庫記録!$C:$C,月別在庫一覧!$F$2,入出庫記録!$F:$F,月別在庫一覧!$A103)</f>
        <v>0</v>
      </c>
      <c r="G103" s="52">
        <f>SUMIFS(入出庫記録!$I:$I,入出庫記録!$B:$B,月別在庫一覧!$C$1,入出庫記録!$C:$C,月別在庫一覧!$F$2,入出庫記録!$F:$F,月別在庫一覧!$A103)</f>
        <v>0</v>
      </c>
      <c r="H103" s="48">
        <f t="shared" si="12"/>
        <v>0</v>
      </c>
      <c r="I103" s="51">
        <f>SUMIFS(入出庫記録!$H:$H,入出庫記録!$B:$B,月別在庫一覧!$C$1,入出庫記録!$C:$C,月別在庫一覧!$I$2,入出庫記録!$F:$F,月別在庫一覧!$A103)</f>
        <v>0</v>
      </c>
      <c r="J103" s="52">
        <f>SUMIFS(入出庫記録!$I:$I,入出庫記録!$B:$B,月別在庫一覧!$C$1,入出庫記録!$C:$C,月別在庫一覧!$I$2,入出庫記録!$F:$F,月別在庫一覧!$A103)</f>
        <v>0</v>
      </c>
      <c r="K103" s="48">
        <f t="shared" si="23"/>
        <v>0</v>
      </c>
      <c r="L103" s="51">
        <f>SUMIFS(入出庫記録!$H:$H,入出庫記録!$B:$B,月別在庫一覧!$C$1,入出庫記録!$C:$C,月別在庫一覧!$L$2,入出庫記録!$F:$F,月別在庫一覧!$A103)</f>
        <v>0</v>
      </c>
      <c r="M103" s="52">
        <f>SUMIFS(入出庫記録!$I:$I,入出庫記録!$B:$B,月別在庫一覧!$C$1,入出庫記録!$C:$C,月別在庫一覧!$L$2,入出庫記録!$F:$F,月別在庫一覧!$A103)</f>
        <v>0</v>
      </c>
      <c r="N103" s="48">
        <f t="shared" si="13"/>
        <v>0</v>
      </c>
      <c r="O103" s="51">
        <f>SUMIFS(入出庫記録!$H:$H,入出庫記録!$B:$B,月別在庫一覧!$C$1,入出庫記録!$C:$C,月別在庫一覧!$O$2,入出庫記録!$F:$F,月別在庫一覧!$A103)</f>
        <v>0</v>
      </c>
      <c r="P103" s="52">
        <f>SUMIFS(入出庫記録!$I:$I,入出庫記録!$B:$B,月別在庫一覧!$C$1,入出庫記録!$C:$C,月別在庫一覧!$O$2,入出庫記録!$F:$F,月別在庫一覧!$A103)</f>
        <v>0</v>
      </c>
      <c r="Q103" s="48">
        <f t="shared" si="14"/>
        <v>0</v>
      </c>
      <c r="R103" s="51">
        <f>SUMIFS(入出庫記録!$H:$H,入出庫記録!$B:$B,月別在庫一覧!$C$1,入出庫記録!$C:$C,月別在庫一覧!$R$2,入出庫記録!$F:$F,月別在庫一覧!$A103)</f>
        <v>0</v>
      </c>
      <c r="S103" s="52">
        <f>SUMIFS(入出庫記録!$I:$I,入出庫記録!$B:$B,月別在庫一覧!$C$1,入出庫記録!$C:$C,月別在庫一覧!$R$2,入出庫記録!$F:$F,月別在庫一覧!$A103)</f>
        <v>0</v>
      </c>
      <c r="T103" s="48">
        <f t="shared" si="15"/>
        <v>0</v>
      </c>
      <c r="U103" s="51">
        <f>SUMIFS(入出庫記録!$H:$H,入出庫記録!$B:$B,月別在庫一覧!$C$1,入出庫記録!$C:$C,月別在庫一覧!$U$2,入出庫記録!$F:$F,月別在庫一覧!$A103)</f>
        <v>0</v>
      </c>
      <c r="V103" s="52">
        <f>SUMIFS(入出庫記録!$I:$I,入出庫記録!$B:$B,月別在庫一覧!$C$1,入出庫記録!$C:$C,月別在庫一覧!$U$2,入出庫記録!$F:$F,月別在庫一覧!$A103)</f>
        <v>0</v>
      </c>
      <c r="W103" s="48">
        <f t="shared" si="16"/>
        <v>0</v>
      </c>
      <c r="X103" s="51">
        <f>SUMIFS(入出庫記録!$H:$H,入出庫記録!$B:$B,月別在庫一覧!$C$1,入出庫記録!$C:$C,月別在庫一覧!$X$2,入出庫記録!$F:$F,月別在庫一覧!$A103)</f>
        <v>0</v>
      </c>
      <c r="Y103" s="52">
        <f>SUMIFS(入出庫記録!$I:$I,入出庫記録!$B:$B,月別在庫一覧!$C$1,入出庫記録!$C:$C,月別在庫一覧!$X$2,入出庫記録!$F:$F,月別在庫一覧!$A103)</f>
        <v>0</v>
      </c>
      <c r="Z103" s="48">
        <f t="shared" si="17"/>
        <v>0</v>
      </c>
      <c r="AA103" s="51">
        <f>SUMIFS(入出庫記録!$H:$H,入出庫記録!$B:$B,月別在庫一覧!$C$1,入出庫記録!$C:$C,月別在庫一覧!$AA$2,入出庫記録!$F:$F,月別在庫一覧!$A103)</f>
        <v>0</v>
      </c>
      <c r="AB103" s="52">
        <f>SUMIFS(入出庫記録!$I:$I,入出庫記録!$B:$B,月別在庫一覧!$C$1,入出庫記録!$C:$C,月別在庫一覧!$AA$2,入出庫記録!$F:$F,月別在庫一覧!$A103)</f>
        <v>0</v>
      </c>
      <c r="AC103" s="48">
        <f t="shared" si="18"/>
        <v>0</v>
      </c>
      <c r="AD103" s="51">
        <f>SUMIFS(入出庫記録!$H:$H,入出庫記録!$B:$B,月別在庫一覧!$C$1,入出庫記録!$C:$C,月別在庫一覧!$AD$2,入出庫記録!$F:$F,月別在庫一覧!$A103)</f>
        <v>0</v>
      </c>
      <c r="AE103" s="52">
        <f>SUMIFS(入出庫記録!$I:$I,入出庫記録!$B:$B,月別在庫一覧!$C$1,入出庫記録!$C:$C,月別在庫一覧!$AD$2,入出庫記録!$F:$F,月別在庫一覧!$A103)</f>
        <v>0</v>
      </c>
      <c r="AF103" s="48">
        <f t="shared" si="19"/>
        <v>0</v>
      </c>
      <c r="AG103" s="51">
        <f>SUMIFS(入出庫記録!$H:$H,入出庫記録!$B:$B,月別在庫一覧!$C$1,入出庫記録!$C:$C,月別在庫一覧!$AG$2,入出庫記録!$F:$F,月別在庫一覧!$A103)</f>
        <v>0</v>
      </c>
      <c r="AH103" s="52">
        <f>SUMIFS(入出庫記録!$I:$I,入出庫記録!$B:$B,月別在庫一覧!$C$1,入出庫記録!$C:$C,月別在庫一覧!$AG$2,入出庫記録!$F:$F,月別在庫一覧!$A103)</f>
        <v>0</v>
      </c>
      <c r="AI103" s="48">
        <f t="shared" si="20"/>
        <v>0</v>
      </c>
      <c r="AJ103" s="51">
        <f>SUMIFS(入出庫記録!$H:$H,入出庫記録!$B:$B,月別在庫一覧!$C$1,入出庫記録!$C:$C,月別在庫一覧!$AJ$2,入出庫記録!$F:$F,月別在庫一覧!$A103)</f>
        <v>0</v>
      </c>
      <c r="AK103" s="52">
        <f>SUMIFS(入出庫記録!$I:$I,入出庫記録!$B:$B,月別在庫一覧!$C$1,入出庫記録!$C:$C,月別在庫一覧!$AJ$2,入出庫記録!$F:$F,月別在庫一覧!$A103)</f>
        <v>0</v>
      </c>
      <c r="AL103" s="48">
        <f t="shared" si="21"/>
        <v>0</v>
      </c>
    </row>
    <row r="104" spans="1:38" ht="18.75" customHeight="1">
      <c r="A104" s="102" t="str">
        <f>IF(設定!B105="","",設定!B105)</f>
        <v>901</v>
      </c>
      <c r="B104" s="103" t="str">
        <f>IF(設定!C105="","",設定!C105)</f>
        <v/>
      </c>
      <c r="C104" s="43">
        <f>SUMIFS(入出庫記録!$H:$H,入出庫記録!$B:$B,月別在庫一覧!$C$1,入出庫記録!$C:$C,月別在庫一覧!$C$2,入出庫記録!$F:$F,月別在庫一覧!$A104)</f>
        <v>0</v>
      </c>
      <c r="D104" s="46">
        <f>SUMIFS(入出庫記録!$I:$I,入出庫記録!$B:$B,月別在庫一覧!$C$1,入出庫記録!$C:$C,月別在庫一覧!$C$2,入出庫記録!$F:$F,月別在庫一覧!$A104)</f>
        <v>0</v>
      </c>
      <c r="E104" s="48">
        <f t="shared" si="22"/>
        <v>0</v>
      </c>
      <c r="F104" s="51">
        <f>SUMIFS(入出庫記録!$H:$H,入出庫記録!$B:$B,月別在庫一覧!$C$1,入出庫記録!$C:$C,月別在庫一覧!$F$2,入出庫記録!$F:$F,月別在庫一覧!$A104)</f>
        <v>0</v>
      </c>
      <c r="G104" s="52">
        <f>SUMIFS(入出庫記録!$I:$I,入出庫記録!$B:$B,月別在庫一覧!$C$1,入出庫記録!$C:$C,月別在庫一覧!$F$2,入出庫記録!$F:$F,月別在庫一覧!$A104)</f>
        <v>0</v>
      </c>
      <c r="H104" s="48">
        <f t="shared" si="12"/>
        <v>0</v>
      </c>
      <c r="I104" s="51">
        <f>SUMIFS(入出庫記録!$H:$H,入出庫記録!$B:$B,月別在庫一覧!$C$1,入出庫記録!$C:$C,月別在庫一覧!$I$2,入出庫記録!$F:$F,月別在庫一覧!$A104)</f>
        <v>0</v>
      </c>
      <c r="J104" s="52">
        <f>SUMIFS(入出庫記録!$I:$I,入出庫記録!$B:$B,月別在庫一覧!$C$1,入出庫記録!$C:$C,月別在庫一覧!$I$2,入出庫記録!$F:$F,月別在庫一覧!$A104)</f>
        <v>0</v>
      </c>
      <c r="K104" s="48">
        <f t="shared" si="23"/>
        <v>0</v>
      </c>
      <c r="L104" s="51">
        <f>SUMIFS(入出庫記録!$H:$H,入出庫記録!$B:$B,月別在庫一覧!$C$1,入出庫記録!$C:$C,月別在庫一覧!$L$2,入出庫記録!$F:$F,月別在庫一覧!$A104)</f>
        <v>0</v>
      </c>
      <c r="M104" s="52">
        <f>SUMIFS(入出庫記録!$I:$I,入出庫記録!$B:$B,月別在庫一覧!$C$1,入出庫記録!$C:$C,月別在庫一覧!$L$2,入出庫記録!$F:$F,月別在庫一覧!$A104)</f>
        <v>0</v>
      </c>
      <c r="N104" s="48">
        <f t="shared" si="13"/>
        <v>0</v>
      </c>
      <c r="O104" s="51">
        <f>SUMIFS(入出庫記録!$H:$H,入出庫記録!$B:$B,月別在庫一覧!$C$1,入出庫記録!$C:$C,月別在庫一覧!$O$2,入出庫記録!$F:$F,月別在庫一覧!$A104)</f>
        <v>0</v>
      </c>
      <c r="P104" s="52">
        <f>SUMIFS(入出庫記録!$I:$I,入出庫記録!$B:$B,月別在庫一覧!$C$1,入出庫記録!$C:$C,月別在庫一覧!$O$2,入出庫記録!$F:$F,月別在庫一覧!$A104)</f>
        <v>0</v>
      </c>
      <c r="Q104" s="48">
        <f t="shared" si="14"/>
        <v>0</v>
      </c>
      <c r="R104" s="51">
        <f>SUMIFS(入出庫記録!$H:$H,入出庫記録!$B:$B,月別在庫一覧!$C$1,入出庫記録!$C:$C,月別在庫一覧!$R$2,入出庫記録!$F:$F,月別在庫一覧!$A104)</f>
        <v>0</v>
      </c>
      <c r="S104" s="52">
        <f>SUMIFS(入出庫記録!$I:$I,入出庫記録!$B:$B,月別在庫一覧!$C$1,入出庫記録!$C:$C,月別在庫一覧!$R$2,入出庫記録!$F:$F,月別在庫一覧!$A104)</f>
        <v>0</v>
      </c>
      <c r="T104" s="48">
        <f t="shared" si="15"/>
        <v>0</v>
      </c>
      <c r="U104" s="51">
        <f>SUMIFS(入出庫記録!$H:$H,入出庫記録!$B:$B,月別在庫一覧!$C$1,入出庫記録!$C:$C,月別在庫一覧!$U$2,入出庫記録!$F:$F,月別在庫一覧!$A104)</f>
        <v>0</v>
      </c>
      <c r="V104" s="52">
        <f>SUMIFS(入出庫記録!$I:$I,入出庫記録!$B:$B,月別在庫一覧!$C$1,入出庫記録!$C:$C,月別在庫一覧!$U$2,入出庫記録!$F:$F,月別在庫一覧!$A104)</f>
        <v>0</v>
      </c>
      <c r="W104" s="48">
        <f t="shared" si="16"/>
        <v>0</v>
      </c>
      <c r="X104" s="51">
        <f>SUMIFS(入出庫記録!$H:$H,入出庫記録!$B:$B,月別在庫一覧!$C$1,入出庫記録!$C:$C,月別在庫一覧!$X$2,入出庫記録!$F:$F,月別在庫一覧!$A104)</f>
        <v>0</v>
      </c>
      <c r="Y104" s="52">
        <f>SUMIFS(入出庫記録!$I:$I,入出庫記録!$B:$B,月別在庫一覧!$C$1,入出庫記録!$C:$C,月別在庫一覧!$X$2,入出庫記録!$F:$F,月別在庫一覧!$A104)</f>
        <v>0</v>
      </c>
      <c r="Z104" s="48">
        <f t="shared" si="17"/>
        <v>0</v>
      </c>
      <c r="AA104" s="51">
        <f>SUMIFS(入出庫記録!$H:$H,入出庫記録!$B:$B,月別在庫一覧!$C$1,入出庫記録!$C:$C,月別在庫一覧!$AA$2,入出庫記録!$F:$F,月別在庫一覧!$A104)</f>
        <v>0</v>
      </c>
      <c r="AB104" s="52">
        <f>SUMIFS(入出庫記録!$I:$I,入出庫記録!$B:$B,月別在庫一覧!$C$1,入出庫記録!$C:$C,月別在庫一覧!$AA$2,入出庫記録!$F:$F,月別在庫一覧!$A104)</f>
        <v>0</v>
      </c>
      <c r="AC104" s="48">
        <f t="shared" si="18"/>
        <v>0</v>
      </c>
      <c r="AD104" s="51">
        <f>SUMIFS(入出庫記録!$H:$H,入出庫記録!$B:$B,月別在庫一覧!$C$1,入出庫記録!$C:$C,月別在庫一覧!$AD$2,入出庫記録!$F:$F,月別在庫一覧!$A104)</f>
        <v>0</v>
      </c>
      <c r="AE104" s="52">
        <f>SUMIFS(入出庫記録!$I:$I,入出庫記録!$B:$B,月別在庫一覧!$C$1,入出庫記録!$C:$C,月別在庫一覧!$AD$2,入出庫記録!$F:$F,月別在庫一覧!$A104)</f>
        <v>0</v>
      </c>
      <c r="AF104" s="48">
        <f t="shared" si="19"/>
        <v>0</v>
      </c>
      <c r="AG104" s="51">
        <f>SUMIFS(入出庫記録!$H:$H,入出庫記録!$B:$B,月別在庫一覧!$C$1,入出庫記録!$C:$C,月別在庫一覧!$AG$2,入出庫記録!$F:$F,月別在庫一覧!$A104)</f>
        <v>0</v>
      </c>
      <c r="AH104" s="52">
        <f>SUMIFS(入出庫記録!$I:$I,入出庫記録!$B:$B,月別在庫一覧!$C$1,入出庫記録!$C:$C,月別在庫一覧!$AG$2,入出庫記録!$F:$F,月別在庫一覧!$A104)</f>
        <v>0</v>
      </c>
      <c r="AI104" s="48">
        <f t="shared" si="20"/>
        <v>0</v>
      </c>
      <c r="AJ104" s="51">
        <f>SUMIFS(入出庫記録!$H:$H,入出庫記録!$B:$B,月別在庫一覧!$C$1,入出庫記録!$C:$C,月別在庫一覧!$AJ$2,入出庫記録!$F:$F,月別在庫一覧!$A104)</f>
        <v>0</v>
      </c>
      <c r="AK104" s="52">
        <f>SUMIFS(入出庫記録!$I:$I,入出庫記録!$B:$B,月別在庫一覧!$C$1,入出庫記録!$C:$C,月別在庫一覧!$AJ$2,入出庫記録!$F:$F,月別在庫一覧!$A104)</f>
        <v>0</v>
      </c>
      <c r="AL104" s="48">
        <f t="shared" si="21"/>
        <v>0</v>
      </c>
    </row>
    <row r="105" spans="1:38" ht="18.75" customHeight="1">
      <c r="A105" s="102" t="str">
        <f>IF(設定!B106="","",設定!B106)</f>
        <v>902</v>
      </c>
      <c r="B105" s="103" t="str">
        <f>IF(設定!C106="","",設定!C106)</f>
        <v/>
      </c>
      <c r="C105" s="43">
        <f>SUMIFS(入出庫記録!$H:$H,入出庫記録!$B:$B,月別在庫一覧!$C$1,入出庫記録!$C:$C,月別在庫一覧!$C$2,入出庫記録!$F:$F,月別在庫一覧!$A105)</f>
        <v>0</v>
      </c>
      <c r="D105" s="46">
        <f>SUMIFS(入出庫記録!$I:$I,入出庫記録!$B:$B,月別在庫一覧!$C$1,入出庫記録!$C:$C,月別在庫一覧!$C$2,入出庫記録!$F:$F,月別在庫一覧!$A105)</f>
        <v>0</v>
      </c>
      <c r="E105" s="48">
        <f t="shared" si="22"/>
        <v>0</v>
      </c>
      <c r="F105" s="51">
        <f>SUMIFS(入出庫記録!$H:$H,入出庫記録!$B:$B,月別在庫一覧!$C$1,入出庫記録!$C:$C,月別在庫一覧!$F$2,入出庫記録!$F:$F,月別在庫一覧!$A105)</f>
        <v>0</v>
      </c>
      <c r="G105" s="52">
        <f>SUMIFS(入出庫記録!$I:$I,入出庫記録!$B:$B,月別在庫一覧!$C$1,入出庫記録!$C:$C,月別在庫一覧!$F$2,入出庫記録!$F:$F,月別在庫一覧!$A105)</f>
        <v>0</v>
      </c>
      <c r="H105" s="48">
        <f t="shared" si="12"/>
        <v>0</v>
      </c>
      <c r="I105" s="51">
        <f>SUMIFS(入出庫記録!$H:$H,入出庫記録!$B:$B,月別在庫一覧!$C$1,入出庫記録!$C:$C,月別在庫一覧!$I$2,入出庫記録!$F:$F,月別在庫一覧!$A105)</f>
        <v>0</v>
      </c>
      <c r="J105" s="52">
        <f>SUMIFS(入出庫記録!$I:$I,入出庫記録!$B:$B,月別在庫一覧!$C$1,入出庫記録!$C:$C,月別在庫一覧!$I$2,入出庫記録!$F:$F,月別在庫一覧!$A105)</f>
        <v>0</v>
      </c>
      <c r="K105" s="48">
        <f t="shared" si="23"/>
        <v>0</v>
      </c>
      <c r="L105" s="51">
        <f>SUMIFS(入出庫記録!$H:$H,入出庫記録!$B:$B,月別在庫一覧!$C$1,入出庫記録!$C:$C,月別在庫一覧!$L$2,入出庫記録!$F:$F,月別在庫一覧!$A105)</f>
        <v>0</v>
      </c>
      <c r="M105" s="52">
        <f>SUMIFS(入出庫記録!$I:$I,入出庫記録!$B:$B,月別在庫一覧!$C$1,入出庫記録!$C:$C,月別在庫一覧!$L$2,入出庫記録!$F:$F,月別在庫一覧!$A105)</f>
        <v>0</v>
      </c>
      <c r="N105" s="48">
        <f t="shared" si="13"/>
        <v>0</v>
      </c>
      <c r="O105" s="51">
        <f>SUMIFS(入出庫記録!$H:$H,入出庫記録!$B:$B,月別在庫一覧!$C$1,入出庫記録!$C:$C,月別在庫一覧!$O$2,入出庫記録!$F:$F,月別在庫一覧!$A105)</f>
        <v>0</v>
      </c>
      <c r="P105" s="52">
        <f>SUMIFS(入出庫記録!$I:$I,入出庫記録!$B:$B,月別在庫一覧!$C$1,入出庫記録!$C:$C,月別在庫一覧!$O$2,入出庫記録!$F:$F,月別在庫一覧!$A105)</f>
        <v>0</v>
      </c>
      <c r="Q105" s="48">
        <f t="shared" si="14"/>
        <v>0</v>
      </c>
      <c r="R105" s="51">
        <f>SUMIFS(入出庫記録!$H:$H,入出庫記録!$B:$B,月別在庫一覧!$C$1,入出庫記録!$C:$C,月別在庫一覧!$R$2,入出庫記録!$F:$F,月別在庫一覧!$A105)</f>
        <v>0</v>
      </c>
      <c r="S105" s="52">
        <f>SUMIFS(入出庫記録!$I:$I,入出庫記録!$B:$B,月別在庫一覧!$C$1,入出庫記録!$C:$C,月別在庫一覧!$R$2,入出庫記録!$F:$F,月別在庫一覧!$A105)</f>
        <v>0</v>
      </c>
      <c r="T105" s="48">
        <f t="shared" si="15"/>
        <v>0</v>
      </c>
      <c r="U105" s="51">
        <f>SUMIFS(入出庫記録!$H:$H,入出庫記録!$B:$B,月別在庫一覧!$C$1,入出庫記録!$C:$C,月別在庫一覧!$U$2,入出庫記録!$F:$F,月別在庫一覧!$A105)</f>
        <v>0</v>
      </c>
      <c r="V105" s="52">
        <f>SUMIFS(入出庫記録!$I:$I,入出庫記録!$B:$B,月別在庫一覧!$C$1,入出庫記録!$C:$C,月別在庫一覧!$U$2,入出庫記録!$F:$F,月別在庫一覧!$A105)</f>
        <v>0</v>
      </c>
      <c r="W105" s="48">
        <f t="shared" si="16"/>
        <v>0</v>
      </c>
      <c r="X105" s="51">
        <f>SUMIFS(入出庫記録!$H:$H,入出庫記録!$B:$B,月別在庫一覧!$C$1,入出庫記録!$C:$C,月別在庫一覧!$X$2,入出庫記録!$F:$F,月別在庫一覧!$A105)</f>
        <v>0</v>
      </c>
      <c r="Y105" s="52">
        <f>SUMIFS(入出庫記録!$I:$I,入出庫記録!$B:$B,月別在庫一覧!$C$1,入出庫記録!$C:$C,月別在庫一覧!$X$2,入出庫記録!$F:$F,月別在庫一覧!$A105)</f>
        <v>0</v>
      </c>
      <c r="Z105" s="48">
        <f t="shared" si="17"/>
        <v>0</v>
      </c>
      <c r="AA105" s="51">
        <f>SUMIFS(入出庫記録!$H:$H,入出庫記録!$B:$B,月別在庫一覧!$C$1,入出庫記録!$C:$C,月別在庫一覧!$AA$2,入出庫記録!$F:$F,月別在庫一覧!$A105)</f>
        <v>0</v>
      </c>
      <c r="AB105" s="52">
        <f>SUMIFS(入出庫記録!$I:$I,入出庫記録!$B:$B,月別在庫一覧!$C$1,入出庫記録!$C:$C,月別在庫一覧!$AA$2,入出庫記録!$F:$F,月別在庫一覧!$A105)</f>
        <v>0</v>
      </c>
      <c r="AC105" s="48">
        <f t="shared" si="18"/>
        <v>0</v>
      </c>
      <c r="AD105" s="51">
        <f>SUMIFS(入出庫記録!$H:$H,入出庫記録!$B:$B,月別在庫一覧!$C$1,入出庫記録!$C:$C,月別在庫一覧!$AD$2,入出庫記録!$F:$F,月別在庫一覧!$A105)</f>
        <v>0</v>
      </c>
      <c r="AE105" s="52">
        <f>SUMIFS(入出庫記録!$I:$I,入出庫記録!$B:$B,月別在庫一覧!$C$1,入出庫記録!$C:$C,月別在庫一覧!$AD$2,入出庫記録!$F:$F,月別在庫一覧!$A105)</f>
        <v>0</v>
      </c>
      <c r="AF105" s="48">
        <f t="shared" si="19"/>
        <v>0</v>
      </c>
      <c r="AG105" s="51">
        <f>SUMIFS(入出庫記録!$H:$H,入出庫記録!$B:$B,月別在庫一覧!$C$1,入出庫記録!$C:$C,月別在庫一覧!$AG$2,入出庫記録!$F:$F,月別在庫一覧!$A105)</f>
        <v>0</v>
      </c>
      <c r="AH105" s="52">
        <f>SUMIFS(入出庫記録!$I:$I,入出庫記録!$B:$B,月別在庫一覧!$C$1,入出庫記録!$C:$C,月別在庫一覧!$AG$2,入出庫記録!$F:$F,月別在庫一覧!$A105)</f>
        <v>0</v>
      </c>
      <c r="AI105" s="48">
        <f t="shared" si="20"/>
        <v>0</v>
      </c>
      <c r="AJ105" s="51">
        <f>SUMIFS(入出庫記録!$H:$H,入出庫記録!$B:$B,月別在庫一覧!$C$1,入出庫記録!$C:$C,月別在庫一覧!$AJ$2,入出庫記録!$F:$F,月別在庫一覧!$A105)</f>
        <v>0</v>
      </c>
      <c r="AK105" s="52">
        <f>SUMIFS(入出庫記録!$I:$I,入出庫記録!$B:$B,月別在庫一覧!$C$1,入出庫記録!$C:$C,月別在庫一覧!$AJ$2,入出庫記録!$F:$F,月別在庫一覧!$A105)</f>
        <v>0</v>
      </c>
      <c r="AL105" s="48">
        <f t="shared" si="21"/>
        <v>0</v>
      </c>
    </row>
    <row r="106" spans="1:38" ht="18.75" customHeight="1">
      <c r="A106" s="102" t="str">
        <f>IF(設定!B107="","",設定!B107)</f>
        <v>903</v>
      </c>
      <c r="B106" s="103" t="str">
        <f>IF(設定!C107="","",設定!C107)</f>
        <v/>
      </c>
      <c r="C106" s="43">
        <f>SUMIFS(入出庫記録!$H:$H,入出庫記録!$B:$B,月別在庫一覧!$C$1,入出庫記録!$C:$C,月別在庫一覧!$C$2,入出庫記録!$F:$F,月別在庫一覧!$A106)</f>
        <v>0</v>
      </c>
      <c r="D106" s="46">
        <f>SUMIFS(入出庫記録!$I:$I,入出庫記録!$B:$B,月別在庫一覧!$C$1,入出庫記録!$C:$C,月別在庫一覧!$C$2,入出庫記録!$F:$F,月別在庫一覧!$A106)</f>
        <v>0</v>
      </c>
      <c r="E106" s="48">
        <f t="shared" si="22"/>
        <v>0</v>
      </c>
      <c r="F106" s="51">
        <f>SUMIFS(入出庫記録!$H:$H,入出庫記録!$B:$B,月別在庫一覧!$C$1,入出庫記録!$C:$C,月別在庫一覧!$F$2,入出庫記録!$F:$F,月別在庫一覧!$A106)</f>
        <v>0</v>
      </c>
      <c r="G106" s="52">
        <f>SUMIFS(入出庫記録!$I:$I,入出庫記録!$B:$B,月別在庫一覧!$C$1,入出庫記録!$C:$C,月別在庫一覧!$F$2,入出庫記録!$F:$F,月別在庫一覧!$A106)</f>
        <v>0</v>
      </c>
      <c r="H106" s="48">
        <f t="shared" si="12"/>
        <v>0</v>
      </c>
      <c r="I106" s="51">
        <f>SUMIFS(入出庫記録!$H:$H,入出庫記録!$B:$B,月別在庫一覧!$C$1,入出庫記録!$C:$C,月別在庫一覧!$I$2,入出庫記録!$F:$F,月別在庫一覧!$A106)</f>
        <v>0</v>
      </c>
      <c r="J106" s="52">
        <f>SUMIFS(入出庫記録!$I:$I,入出庫記録!$B:$B,月別在庫一覧!$C$1,入出庫記録!$C:$C,月別在庫一覧!$I$2,入出庫記録!$F:$F,月別在庫一覧!$A106)</f>
        <v>0</v>
      </c>
      <c r="K106" s="48">
        <f t="shared" si="23"/>
        <v>0</v>
      </c>
      <c r="L106" s="51">
        <f>SUMIFS(入出庫記録!$H:$H,入出庫記録!$B:$B,月別在庫一覧!$C$1,入出庫記録!$C:$C,月別在庫一覧!$L$2,入出庫記録!$F:$F,月別在庫一覧!$A106)</f>
        <v>0</v>
      </c>
      <c r="M106" s="52">
        <f>SUMIFS(入出庫記録!$I:$I,入出庫記録!$B:$B,月別在庫一覧!$C$1,入出庫記録!$C:$C,月別在庫一覧!$L$2,入出庫記録!$F:$F,月別在庫一覧!$A106)</f>
        <v>0</v>
      </c>
      <c r="N106" s="48">
        <f t="shared" si="13"/>
        <v>0</v>
      </c>
      <c r="O106" s="51">
        <f>SUMIFS(入出庫記録!$H:$H,入出庫記録!$B:$B,月別在庫一覧!$C$1,入出庫記録!$C:$C,月別在庫一覧!$O$2,入出庫記録!$F:$F,月別在庫一覧!$A106)</f>
        <v>0</v>
      </c>
      <c r="P106" s="52">
        <f>SUMIFS(入出庫記録!$I:$I,入出庫記録!$B:$B,月別在庫一覧!$C$1,入出庫記録!$C:$C,月別在庫一覧!$O$2,入出庫記録!$F:$F,月別在庫一覧!$A106)</f>
        <v>0</v>
      </c>
      <c r="Q106" s="48">
        <f t="shared" si="14"/>
        <v>0</v>
      </c>
      <c r="R106" s="51">
        <f>SUMIFS(入出庫記録!$H:$H,入出庫記録!$B:$B,月別在庫一覧!$C$1,入出庫記録!$C:$C,月別在庫一覧!$R$2,入出庫記録!$F:$F,月別在庫一覧!$A106)</f>
        <v>0</v>
      </c>
      <c r="S106" s="52">
        <f>SUMIFS(入出庫記録!$I:$I,入出庫記録!$B:$B,月別在庫一覧!$C$1,入出庫記録!$C:$C,月別在庫一覧!$R$2,入出庫記録!$F:$F,月別在庫一覧!$A106)</f>
        <v>0</v>
      </c>
      <c r="T106" s="48">
        <f t="shared" si="15"/>
        <v>0</v>
      </c>
      <c r="U106" s="51">
        <f>SUMIFS(入出庫記録!$H:$H,入出庫記録!$B:$B,月別在庫一覧!$C$1,入出庫記録!$C:$C,月別在庫一覧!$U$2,入出庫記録!$F:$F,月別在庫一覧!$A106)</f>
        <v>0</v>
      </c>
      <c r="V106" s="52">
        <f>SUMIFS(入出庫記録!$I:$I,入出庫記録!$B:$B,月別在庫一覧!$C$1,入出庫記録!$C:$C,月別在庫一覧!$U$2,入出庫記録!$F:$F,月別在庫一覧!$A106)</f>
        <v>0</v>
      </c>
      <c r="W106" s="48">
        <f t="shared" si="16"/>
        <v>0</v>
      </c>
      <c r="X106" s="51">
        <f>SUMIFS(入出庫記録!$H:$H,入出庫記録!$B:$B,月別在庫一覧!$C$1,入出庫記録!$C:$C,月別在庫一覧!$X$2,入出庫記録!$F:$F,月別在庫一覧!$A106)</f>
        <v>0</v>
      </c>
      <c r="Y106" s="52">
        <f>SUMIFS(入出庫記録!$I:$I,入出庫記録!$B:$B,月別在庫一覧!$C$1,入出庫記録!$C:$C,月別在庫一覧!$X$2,入出庫記録!$F:$F,月別在庫一覧!$A106)</f>
        <v>0</v>
      </c>
      <c r="Z106" s="48">
        <f t="shared" si="17"/>
        <v>0</v>
      </c>
      <c r="AA106" s="51">
        <f>SUMIFS(入出庫記録!$H:$H,入出庫記録!$B:$B,月別在庫一覧!$C$1,入出庫記録!$C:$C,月別在庫一覧!$AA$2,入出庫記録!$F:$F,月別在庫一覧!$A106)</f>
        <v>0</v>
      </c>
      <c r="AB106" s="52">
        <f>SUMIFS(入出庫記録!$I:$I,入出庫記録!$B:$B,月別在庫一覧!$C$1,入出庫記録!$C:$C,月別在庫一覧!$AA$2,入出庫記録!$F:$F,月別在庫一覧!$A106)</f>
        <v>0</v>
      </c>
      <c r="AC106" s="48">
        <f t="shared" si="18"/>
        <v>0</v>
      </c>
      <c r="AD106" s="51">
        <f>SUMIFS(入出庫記録!$H:$H,入出庫記録!$B:$B,月別在庫一覧!$C$1,入出庫記録!$C:$C,月別在庫一覧!$AD$2,入出庫記録!$F:$F,月別在庫一覧!$A106)</f>
        <v>0</v>
      </c>
      <c r="AE106" s="52">
        <f>SUMIFS(入出庫記録!$I:$I,入出庫記録!$B:$B,月別在庫一覧!$C$1,入出庫記録!$C:$C,月別在庫一覧!$AD$2,入出庫記録!$F:$F,月別在庫一覧!$A106)</f>
        <v>0</v>
      </c>
      <c r="AF106" s="48">
        <f t="shared" si="19"/>
        <v>0</v>
      </c>
      <c r="AG106" s="51">
        <f>SUMIFS(入出庫記録!$H:$H,入出庫記録!$B:$B,月別在庫一覧!$C$1,入出庫記録!$C:$C,月別在庫一覧!$AG$2,入出庫記録!$F:$F,月別在庫一覧!$A106)</f>
        <v>0</v>
      </c>
      <c r="AH106" s="52">
        <f>SUMIFS(入出庫記録!$I:$I,入出庫記録!$B:$B,月別在庫一覧!$C$1,入出庫記録!$C:$C,月別在庫一覧!$AG$2,入出庫記録!$F:$F,月別在庫一覧!$A106)</f>
        <v>0</v>
      </c>
      <c r="AI106" s="48">
        <f t="shared" si="20"/>
        <v>0</v>
      </c>
      <c r="AJ106" s="51">
        <f>SUMIFS(入出庫記録!$H:$H,入出庫記録!$B:$B,月別在庫一覧!$C$1,入出庫記録!$C:$C,月別在庫一覧!$AJ$2,入出庫記録!$F:$F,月別在庫一覧!$A106)</f>
        <v>0</v>
      </c>
      <c r="AK106" s="52">
        <f>SUMIFS(入出庫記録!$I:$I,入出庫記録!$B:$B,月別在庫一覧!$C$1,入出庫記録!$C:$C,月別在庫一覧!$AJ$2,入出庫記録!$F:$F,月別在庫一覧!$A106)</f>
        <v>0</v>
      </c>
      <c r="AL106" s="48">
        <f t="shared" si="21"/>
        <v>0</v>
      </c>
    </row>
    <row r="107" spans="1:38" ht="18.75" customHeight="1">
      <c r="A107" s="102" t="str">
        <f>IF(設定!B108="","",設定!B108)</f>
        <v>904</v>
      </c>
      <c r="B107" s="103" t="str">
        <f>IF(設定!C108="","",設定!C108)</f>
        <v/>
      </c>
      <c r="C107" s="43">
        <f>SUMIFS(入出庫記録!$H:$H,入出庫記録!$B:$B,月別在庫一覧!$C$1,入出庫記録!$C:$C,月別在庫一覧!$C$2,入出庫記録!$F:$F,月別在庫一覧!$A107)</f>
        <v>0</v>
      </c>
      <c r="D107" s="46">
        <f>SUMIFS(入出庫記録!$I:$I,入出庫記録!$B:$B,月別在庫一覧!$C$1,入出庫記録!$C:$C,月別在庫一覧!$C$2,入出庫記録!$F:$F,月別在庫一覧!$A107)</f>
        <v>0</v>
      </c>
      <c r="E107" s="48">
        <f t="shared" si="22"/>
        <v>0</v>
      </c>
      <c r="F107" s="51">
        <f>SUMIFS(入出庫記録!$H:$H,入出庫記録!$B:$B,月別在庫一覧!$C$1,入出庫記録!$C:$C,月別在庫一覧!$F$2,入出庫記録!$F:$F,月別在庫一覧!$A107)</f>
        <v>0</v>
      </c>
      <c r="G107" s="52">
        <f>SUMIFS(入出庫記録!$I:$I,入出庫記録!$B:$B,月別在庫一覧!$C$1,入出庫記録!$C:$C,月別在庫一覧!$F$2,入出庫記録!$F:$F,月別在庫一覧!$A107)</f>
        <v>0</v>
      </c>
      <c r="H107" s="48">
        <f t="shared" si="12"/>
        <v>0</v>
      </c>
      <c r="I107" s="51">
        <f>SUMIFS(入出庫記録!$H:$H,入出庫記録!$B:$B,月別在庫一覧!$C$1,入出庫記録!$C:$C,月別在庫一覧!$I$2,入出庫記録!$F:$F,月別在庫一覧!$A107)</f>
        <v>0</v>
      </c>
      <c r="J107" s="52">
        <f>SUMIFS(入出庫記録!$I:$I,入出庫記録!$B:$B,月別在庫一覧!$C$1,入出庫記録!$C:$C,月別在庫一覧!$I$2,入出庫記録!$F:$F,月別在庫一覧!$A107)</f>
        <v>0</v>
      </c>
      <c r="K107" s="48">
        <f t="shared" si="23"/>
        <v>0</v>
      </c>
      <c r="L107" s="51">
        <f>SUMIFS(入出庫記録!$H:$H,入出庫記録!$B:$B,月別在庫一覧!$C$1,入出庫記録!$C:$C,月別在庫一覧!$L$2,入出庫記録!$F:$F,月別在庫一覧!$A107)</f>
        <v>0</v>
      </c>
      <c r="M107" s="52">
        <f>SUMIFS(入出庫記録!$I:$I,入出庫記録!$B:$B,月別在庫一覧!$C$1,入出庫記録!$C:$C,月別在庫一覧!$L$2,入出庫記録!$F:$F,月別在庫一覧!$A107)</f>
        <v>0</v>
      </c>
      <c r="N107" s="48">
        <f t="shared" si="13"/>
        <v>0</v>
      </c>
      <c r="O107" s="51">
        <f>SUMIFS(入出庫記録!$H:$H,入出庫記録!$B:$B,月別在庫一覧!$C$1,入出庫記録!$C:$C,月別在庫一覧!$O$2,入出庫記録!$F:$F,月別在庫一覧!$A107)</f>
        <v>0</v>
      </c>
      <c r="P107" s="52">
        <f>SUMIFS(入出庫記録!$I:$I,入出庫記録!$B:$B,月別在庫一覧!$C$1,入出庫記録!$C:$C,月別在庫一覧!$O$2,入出庫記録!$F:$F,月別在庫一覧!$A107)</f>
        <v>0</v>
      </c>
      <c r="Q107" s="48">
        <f t="shared" si="14"/>
        <v>0</v>
      </c>
      <c r="R107" s="51">
        <f>SUMIFS(入出庫記録!$H:$H,入出庫記録!$B:$B,月別在庫一覧!$C$1,入出庫記録!$C:$C,月別在庫一覧!$R$2,入出庫記録!$F:$F,月別在庫一覧!$A107)</f>
        <v>0</v>
      </c>
      <c r="S107" s="52">
        <f>SUMIFS(入出庫記録!$I:$I,入出庫記録!$B:$B,月別在庫一覧!$C$1,入出庫記録!$C:$C,月別在庫一覧!$R$2,入出庫記録!$F:$F,月別在庫一覧!$A107)</f>
        <v>0</v>
      </c>
      <c r="T107" s="48">
        <f t="shared" si="15"/>
        <v>0</v>
      </c>
      <c r="U107" s="51">
        <f>SUMIFS(入出庫記録!$H:$H,入出庫記録!$B:$B,月別在庫一覧!$C$1,入出庫記録!$C:$C,月別在庫一覧!$U$2,入出庫記録!$F:$F,月別在庫一覧!$A107)</f>
        <v>0</v>
      </c>
      <c r="V107" s="52">
        <f>SUMIFS(入出庫記録!$I:$I,入出庫記録!$B:$B,月別在庫一覧!$C$1,入出庫記録!$C:$C,月別在庫一覧!$U$2,入出庫記録!$F:$F,月別在庫一覧!$A107)</f>
        <v>0</v>
      </c>
      <c r="W107" s="48">
        <f t="shared" si="16"/>
        <v>0</v>
      </c>
      <c r="X107" s="51">
        <f>SUMIFS(入出庫記録!$H:$H,入出庫記録!$B:$B,月別在庫一覧!$C$1,入出庫記録!$C:$C,月別在庫一覧!$X$2,入出庫記録!$F:$F,月別在庫一覧!$A107)</f>
        <v>0</v>
      </c>
      <c r="Y107" s="52">
        <f>SUMIFS(入出庫記録!$I:$I,入出庫記録!$B:$B,月別在庫一覧!$C$1,入出庫記録!$C:$C,月別在庫一覧!$X$2,入出庫記録!$F:$F,月別在庫一覧!$A107)</f>
        <v>0</v>
      </c>
      <c r="Z107" s="48">
        <f t="shared" si="17"/>
        <v>0</v>
      </c>
      <c r="AA107" s="51">
        <f>SUMIFS(入出庫記録!$H:$H,入出庫記録!$B:$B,月別在庫一覧!$C$1,入出庫記録!$C:$C,月別在庫一覧!$AA$2,入出庫記録!$F:$F,月別在庫一覧!$A107)</f>
        <v>0</v>
      </c>
      <c r="AB107" s="52">
        <f>SUMIFS(入出庫記録!$I:$I,入出庫記録!$B:$B,月別在庫一覧!$C$1,入出庫記録!$C:$C,月別在庫一覧!$AA$2,入出庫記録!$F:$F,月別在庫一覧!$A107)</f>
        <v>0</v>
      </c>
      <c r="AC107" s="48">
        <f t="shared" si="18"/>
        <v>0</v>
      </c>
      <c r="AD107" s="51">
        <f>SUMIFS(入出庫記録!$H:$H,入出庫記録!$B:$B,月別在庫一覧!$C$1,入出庫記録!$C:$C,月別在庫一覧!$AD$2,入出庫記録!$F:$F,月別在庫一覧!$A107)</f>
        <v>0</v>
      </c>
      <c r="AE107" s="52">
        <f>SUMIFS(入出庫記録!$I:$I,入出庫記録!$B:$B,月別在庫一覧!$C$1,入出庫記録!$C:$C,月別在庫一覧!$AD$2,入出庫記録!$F:$F,月別在庫一覧!$A107)</f>
        <v>0</v>
      </c>
      <c r="AF107" s="48">
        <f t="shared" si="19"/>
        <v>0</v>
      </c>
      <c r="AG107" s="51">
        <f>SUMIFS(入出庫記録!$H:$H,入出庫記録!$B:$B,月別在庫一覧!$C$1,入出庫記録!$C:$C,月別在庫一覧!$AG$2,入出庫記録!$F:$F,月別在庫一覧!$A107)</f>
        <v>0</v>
      </c>
      <c r="AH107" s="52">
        <f>SUMIFS(入出庫記録!$I:$I,入出庫記録!$B:$B,月別在庫一覧!$C$1,入出庫記録!$C:$C,月別在庫一覧!$AG$2,入出庫記録!$F:$F,月別在庫一覧!$A107)</f>
        <v>0</v>
      </c>
      <c r="AI107" s="48">
        <f t="shared" si="20"/>
        <v>0</v>
      </c>
      <c r="AJ107" s="51">
        <f>SUMIFS(入出庫記録!$H:$H,入出庫記録!$B:$B,月別在庫一覧!$C$1,入出庫記録!$C:$C,月別在庫一覧!$AJ$2,入出庫記録!$F:$F,月別在庫一覧!$A107)</f>
        <v>0</v>
      </c>
      <c r="AK107" s="52">
        <f>SUMIFS(入出庫記録!$I:$I,入出庫記録!$B:$B,月別在庫一覧!$C$1,入出庫記録!$C:$C,月別在庫一覧!$AJ$2,入出庫記録!$F:$F,月別在庫一覧!$A107)</f>
        <v>0</v>
      </c>
      <c r="AL107" s="48">
        <f t="shared" si="21"/>
        <v>0</v>
      </c>
    </row>
    <row r="108" spans="1:38" ht="18.75" customHeight="1">
      <c r="A108" s="102" t="str">
        <f>IF(設定!B109="","",設定!B109)</f>
        <v>905</v>
      </c>
      <c r="B108" s="103" t="str">
        <f>IF(設定!C109="","",設定!C109)</f>
        <v/>
      </c>
      <c r="C108" s="43">
        <f>SUMIFS(入出庫記録!$H:$H,入出庫記録!$B:$B,月別在庫一覧!$C$1,入出庫記録!$C:$C,月別在庫一覧!$C$2,入出庫記録!$F:$F,月別在庫一覧!$A108)</f>
        <v>0</v>
      </c>
      <c r="D108" s="46">
        <f>SUMIFS(入出庫記録!$I:$I,入出庫記録!$B:$B,月別在庫一覧!$C$1,入出庫記録!$C:$C,月別在庫一覧!$C$2,入出庫記録!$F:$F,月別在庫一覧!$A108)</f>
        <v>0</v>
      </c>
      <c r="E108" s="48">
        <f t="shared" si="22"/>
        <v>0</v>
      </c>
      <c r="F108" s="51">
        <f>SUMIFS(入出庫記録!$H:$H,入出庫記録!$B:$B,月別在庫一覧!$C$1,入出庫記録!$C:$C,月別在庫一覧!$F$2,入出庫記録!$F:$F,月別在庫一覧!$A108)</f>
        <v>0</v>
      </c>
      <c r="G108" s="52">
        <f>SUMIFS(入出庫記録!$I:$I,入出庫記録!$B:$B,月別在庫一覧!$C$1,入出庫記録!$C:$C,月別在庫一覧!$F$2,入出庫記録!$F:$F,月別在庫一覧!$A108)</f>
        <v>0</v>
      </c>
      <c r="H108" s="48">
        <f t="shared" si="12"/>
        <v>0</v>
      </c>
      <c r="I108" s="51">
        <f>SUMIFS(入出庫記録!$H:$H,入出庫記録!$B:$B,月別在庫一覧!$C$1,入出庫記録!$C:$C,月別在庫一覧!$I$2,入出庫記録!$F:$F,月別在庫一覧!$A108)</f>
        <v>0</v>
      </c>
      <c r="J108" s="52">
        <f>SUMIFS(入出庫記録!$I:$I,入出庫記録!$B:$B,月別在庫一覧!$C$1,入出庫記録!$C:$C,月別在庫一覧!$I$2,入出庫記録!$F:$F,月別在庫一覧!$A108)</f>
        <v>0</v>
      </c>
      <c r="K108" s="48">
        <f t="shared" si="23"/>
        <v>0</v>
      </c>
      <c r="L108" s="51">
        <f>SUMIFS(入出庫記録!$H:$H,入出庫記録!$B:$B,月別在庫一覧!$C$1,入出庫記録!$C:$C,月別在庫一覧!$L$2,入出庫記録!$F:$F,月別在庫一覧!$A108)</f>
        <v>0</v>
      </c>
      <c r="M108" s="52">
        <f>SUMIFS(入出庫記録!$I:$I,入出庫記録!$B:$B,月別在庫一覧!$C$1,入出庫記録!$C:$C,月別在庫一覧!$L$2,入出庫記録!$F:$F,月別在庫一覧!$A108)</f>
        <v>0</v>
      </c>
      <c r="N108" s="48">
        <f t="shared" si="13"/>
        <v>0</v>
      </c>
      <c r="O108" s="51">
        <f>SUMIFS(入出庫記録!$H:$H,入出庫記録!$B:$B,月別在庫一覧!$C$1,入出庫記録!$C:$C,月別在庫一覧!$O$2,入出庫記録!$F:$F,月別在庫一覧!$A108)</f>
        <v>0</v>
      </c>
      <c r="P108" s="52">
        <f>SUMIFS(入出庫記録!$I:$I,入出庫記録!$B:$B,月別在庫一覧!$C$1,入出庫記録!$C:$C,月別在庫一覧!$O$2,入出庫記録!$F:$F,月別在庫一覧!$A108)</f>
        <v>0</v>
      </c>
      <c r="Q108" s="48">
        <f t="shared" si="14"/>
        <v>0</v>
      </c>
      <c r="R108" s="51">
        <f>SUMIFS(入出庫記録!$H:$H,入出庫記録!$B:$B,月別在庫一覧!$C$1,入出庫記録!$C:$C,月別在庫一覧!$R$2,入出庫記録!$F:$F,月別在庫一覧!$A108)</f>
        <v>0</v>
      </c>
      <c r="S108" s="52">
        <f>SUMIFS(入出庫記録!$I:$I,入出庫記録!$B:$B,月別在庫一覧!$C$1,入出庫記録!$C:$C,月別在庫一覧!$R$2,入出庫記録!$F:$F,月別在庫一覧!$A108)</f>
        <v>0</v>
      </c>
      <c r="T108" s="48">
        <f t="shared" si="15"/>
        <v>0</v>
      </c>
      <c r="U108" s="51">
        <f>SUMIFS(入出庫記録!$H:$H,入出庫記録!$B:$B,月別在庫一覧!$C$1,入出庫記録!$C:$C,月別在庫一覧!$U$2,入出庫記録!$F:$F,月別在庫一覧!$A108)</f>
        <v>0</v>
      </c>
      <c r="V108" s="52">
        <f>SUMIFS(入出庫記録!$I:$I,入出庫記録!$B:$B,月別在庫一覧!$C$1,入出庫記録!$C:$C,月別在庫一覧!$U$2,入出庫記録!$F:$F,月別在庫一覧!$A108)</f>
        <v>0</v>
      </c>
      <c r="W108" s="48">
        <f t="shared" si="16"/>
        <v>0</v>
      </c>
      <c r="X108" s="51">
        <f>SUMIFS(入出庫記録!$H:$H,入出庫記録!$B:$B,月別在庫一覧!$C$1,入出庫記録!$C:$C,月別在庫一覧!$X$2,入出庫記録!$F:$F,月別在庫一覧!$A108)</f>
        <v>0</v>
      </c>
      <c r="Y108" s="52">
        <f>SUMIFS(入出庫記録!$I:$I,入出庫記録!$B:$B,月別在庫一覧!$C$1,入出庫記録!$C:$C,月別在庫一覧!$X$2,入出庫記録!$F:$F,月別在庫一覧!$A108)</f>
        <v>0</v>
      </c>
      <c r="Z108" s="48">
        <f t="shared" si="17"/>
        <v>0</v>
      </c>
      <c r="AA108" s="51">
        <f>SUMIFS(入出庫記録!$H:$H,入出庫記録!$B:$B,月別在庫一覧!$C$1,入出庫記録!$C:$C,月別在庫一覧!$AA$2,入出庫記録!$F:$F,月別在庫一覧!$A108)</f>
        <v>0</v>
      </c>
      <c r="AB108" s="52">
        <f>SUMIFS(入出庫記録!$I:$I,入出庫記録!$B:$B,月別在庫一覧!$C$1,入出庫記録!$C:$C,月別在庫一覧!$AA$2,入出庫記録!$F:$F,月別在庫一覧!$A108)</f>
        <v>0</v>
      </c>
      <c r="AC108" s="48">
        <f t="shared" si="18"/>
        <v>0</v>
      </c>
      <c r="AD108" s="51">
        <f>SUMIFS(入出庫記録!$H:$H,入出庫記録!$B:$B,月別在庫一覧!$C$1,入出庫記録!$C:$C,月別在庫一覧!$AD$2,入出庫記録!$F:$F,月別在庫一覧!$A108)</f>
        <v>0</v>
      </c>
      <c r="AE108" s="52">
        <f>SUMIFS(入出庫記録!$I:$I,入出庫記録!$B:$B,月別在庫一覧!$C$1,入出庫記録!$C:$C,月別在庫一覧!$AD$2,入出庫記録!$F:$F,月別在庫一覧!$A108)</f>
        <v>0</v>
      </c>
      <c r="AF108" s="48">
        <f t="shared" si="19"/>
        <v>0</v>
      </c>
      <c r="AG108" s="51">
        <f>SUMIFS(入出庫記録!$H:$H,入出庫記録!$B:$B,月別在庫一覧!$C$1,入出庫記録!$C:$C,月別在庫一覧!$AG$2,入出庫記録!$F:$F,月別在庫一覧!$A108)</f>
        <v>0</v>
      </c>
      <c r="AH108" s="52">
        <f>SUMIFS(入出庫記録!$I:$I,入出庫記録!$B:$B,月別在庫一覧!$C$1,入出庫記録!$C:$C,月別在庫一覧!$AG$2,入出庫記録!$F:$F,月別在庫一覧!$A108)</f>
        <v>0</v>
      </c>
      <c r="AI108" s="48">
        <f t="shared" si="20"/>
        <v>0</v>
      </c>
      <c r="AJ108" s="51">
        <f>SUMIFS(入出庫記録!$H:$H,入出庫記録!$B:$B,月別在庫一覧!$C$1,入出庫記録!$C:$C,月別在庫一覧!$AJ$2,入出庫記録!$F:$F,月別在庫一覧!$A108)</f>
        <v>0</v>
      </c>
      <c r="AK108" s="52">
        <f>SUMIFS(入出庫記録!$I:$I,入出庫記録!$B:$B,月別在庫一覧!$C$1,入出庫記録!$C:$C,月別在庫一覧!$AJ$2,入出庫記録!$F:$F,月別在庫一覧!$A108)</f>
        <v>0</v>
      </c>
      <c r="AL108" s="48">
        <f t="shared" si="21"/>
        <v>0</v>
      </c>
    </row>
    <row r="109" spans="1:38" ht="18.75" customHeight="1">
      <c r="A109" s="102" t="str">
        <f>IF(設定!B110="","",設定!B110)</f>
        <v>906</v>
      </c>
      <c r="B109" s="103" t="str">
        <f>IF(設定!C110="","",設定!C110)</f>
        <v/>
      </c>
      <c r="C109" s="43">
        <f>SUMIFS(入出庫記録!$H:$H,入出庫記録!$B:$B,月別在庫一覧!$C$1,入出庫記録!$C:$C,月別在庫一覧!$C$2,入出庫記録!$F:$F,月別在庫一覧!$A109)</f>
        <v>0</v>
      </c>
      <c r="D109" s="46">
        <f>SUMIFS(入出庫記録!$I:$I,入出庫記録!$B:$B,月別在庫一覧!$C$1,入出庫記録!$C:$C,月別在庫一覧!$C$2,入出庫記録!$F:$F,月別在庫一覧!$A109)</f>
        <v>0</v>
      </c>
      <c r="E109" s="48">
        <f t="shared" si="22"/>
        <v>0</v>
      </c>
      <c r="F109" s="51">
        <f>SUMIFS(入出庫記録!$H:$H,入出庫記録!$B:$B,月別在庫一覧!$C$1,入出庫記録!$C:$C,月別在庫一覧!$F$2,入出庫記録!$F:$F,月別在庫一覧!$A109)</f>
        <v>0</v>
      </c>
      <c r="G109" s="52">
        <f>SUMIFS(入出庫記録!$I:$I,入出庫記録!$B:$B,月別在庫一覧!$C$1,入出庫記録!$C:$C,月別在庫一覧!$F$2,入出庫記録!$F:$F,月別在庫一覧!$A109)</f>
        <v>0</v>
      </c>
      <c r="H109" s="48">
        <f t="shared" si="12"/>
        <v>0</v>
      </c>
      <c r="I109" s="51">
        <f>SUMIFS(入出庫記録!$H:$H,入出庫記録!$B:$B,月別在庫一覧!$C$1,入出庫記録!$C:$C,月別在庫一覧!$I$2,入出庫記録!$F:$F,月別在庫一覧!$A109)</f>
        <v>0</v>
      </c>
      <c r="J109" s="52">
        <f>SUMIFS(入出庫記録!$I:$I,入出庫記録!$B:$B,月別在庫一覧!$C$1,入出庫記録!$C:$C,月別在庫一覧!$I$2,入出庫記録!$F:$F,月別在庫一覧!$A109)</f>
        <v>0</v>
      </c>
      <c r="K109" s="48">
        <f t="shared" si="23"/>
        <v>0</v>
      </c>
      <c r="L109" s="51">
        <f>SUMIFS(入出庫記録!$H:$H,入出庫記録!$B:$B,月別在庫一覧!$C$1,入出庫記録!$C:$C,月別在庫一覧!$L$2,入出庫記録!$F:$F,月別在庫一覧!$A109)</f>
        <v>0</v>
      </c>
      <c r="M109" s="52">
        <f>SUMIFS(入出庫記録!$I:$I,入出庫記録!$B:$B,月別在庫一覧!$C$1,入出庫記録!$C:$C,月別在庫一覧!$L$2,入出庫記録!$F:$F,月別在庫一覧!$A109)</f>
        <v>0</v>
      </c>
      <c r="N109" s="48">
        <f t="shared" si="13"/>
        <v>0</v>
      </c>
      <c r="O109" s="51">
        <f>SUMIFS(入出庫記録!$H:$H,入出庫記録!$B:$B,月別在庫一覧!$C$1,入出庫記録!$C:$C,月別在庫一覧!$O$2,入出庫記録!$F:$F,月別在庫一覧!$A109)</f>
        <v>0</v>
      </c>
      <c r="P109" s="52">
        <f>SUMIFS(入出庫記録!$I:$I,入出庫記録!$B:$B,月別在庫一覧!$C$1,入出庫記録!$C:$C,月別在庫一覧!$O$2,入出庫記録!$F:$F,月別在庫一覧!$A109)</f>
        <v>0</v>
      </c>
      <c r="Q109" s="48">
        <f t="shared" si="14"/>
        <v>0</v>
      </c>
      <c r="R109" s="51">
        <f>SUMIFS(入出庫記録!$H:$H,入出庫記録!$B:$B,月別在庫一覧!$C$1,入出庫記録!$C:$C,月別在庫一覧!$R$2,入出庫記録!$F:$F,月別在庫一覧!$A109)</f>
        <v>0</v>
      </c>
      <c r="S109" s="52">
        <f>SUMIFS(入出庫記録!$I:$I,入出庫記録!$B:$B,月別在庫一覧!$C$1,入出庫記録!$C:$C,月別在庫一覧!$R$2,入出庫記録!$F:$F,月別在庫一覧!$A109)</f>
        <v>0</v>
      </c>
      <c r="T109" s="48">
        <f t="shared" si="15"/>
        <v>0</v>
      </c>
      <c r="U109" s="51">
        <f>SUMIFS(入出庫記録!$H:$H,入出庫記録!$B:$B,月別在庫一覧!$C$1,入出庫記録!$C:$C,月別在庫一覧!$U$2,入出庫記録!$F:$F,月別在庫一覧!$A109)</f>
        <v>0</v>
      </c>
      <c r="V109" s="52">
        <f>SUMIFS(入出庫記録!$I:$I,入出庫記録!$B:$B,月別在庫一覧!$C$1,入出庫記録!$C:$C,月別在庫一覧!$U$2,入出庫記録!$F:$F,月別在庫一覧!$A109)</f>
        <v>0</v>
      </c>
      <c r="W109" s="48">
        <f t="shared" si="16"/>
        <v>0</v>
      </c>
      <c r="X109" s="51">
        <f>SUMIFS(入出庫記録!$H:$H,入出庫記録!$B:$B,月別在庫一覧!$C$1,入出庫記録!$C:$C,月別在庫一覧!$X$2,入出庫記録!$F:$F,月別在庫一覧!$A109)</f>
        <v>0</v>
      </c>
      <c r="Y109" s="52">
        <f>SUMIFS(入出庫記録!$I:$I,入出庫記録!$B:$B,月別在庫一覧!$C$1,入出庫記録!$C:$C,月別在庫一覧!$X$2,入出庫記録!$F:$F,月別在庫一覧!$A109)</f>
        <v>0</v>
      </c>
      <c r="Z109" s="48">
        <f t="shared" si="17"/>
        <v>0</v>
      </c>
      <c r="AA109" s="51">
        <f>SUMIFS(入出庫記録!$H:$H,入出庫記録!$B:$B,月別在庫一覧!$C$1,入出庫記録!$C:$C,月別在庫一覧!$AA$2,入出庫記録!$F:$F,月別在庫一覧!$A109)</f>
        <v>0</v>
      </c>
      <c r="AB109" s="52">
        <f>SUMIFS(入出庫記録!$I:$I,入出庫記録!$B:$B,月別在庫一覧!$C$1,入出庫記録!$C:$C,月別在庫一覧!$AA$2,入出庫記録!$F:$F,月別在庫一覧!$A109)</f>
        <v>0</v>
      </c>
      <c r="AC109" s="48">
        <f t="shared" si="18"/>
        <v>0</v>
      </c>
      <c r="AD109" s="51">
        <f>SUMIFS(入出庫記録!$H:$H,入出庫記録!$B:$B,月別在庫一覧!$C$1,入出庫記録!$C:$C,月別在庫一覧!$AD$2,入出庫記録!$F:$F,月別在庫一覧!$A109)</f>
        <v>0</v>
      </c>
      <c r="AE109" s="52">
        <f>SUMIFS(入出庫記録!$I:$I,入出庫記録!$B:$B,月別在庫一覧!$C$1,入出庫記録!$C:$C,月別在庫一覧!$AD$2,入出庫記録!$F:$F,月別在庫一覧!$A109)</f>
        <v>0</v>
      </c>
      <c r="AF109" s="48">
        <f t="shared" si="19"/>
        <v>0</v>
      </c>
      <c r="AG109" s="51">
        <f>SUMIFS(入出庫記録!$H:$H,入出庫記録!$B:$B,月別在庫一覧!$C$1,入出庫記録!$C:$C,月別在庫一覧!$AG$2,入出庫記録!$F:$F,月別在庫一覧!$A109)</f>
        <v>0</v>
      </c>
      <c r="AH109" s="52">
        <f>SUMIFS(入出庫記録!$I:$I,入出庫記録!$B:$B,月別在庫一覧!$C$1,入出庫記録!$C:$C,月別在庫一覧!$AG$2,入出庫記録!$F:$F,月別在庫一覧!$A109)</f>
        <v>0</v>
      </c>
      <c r="AI109" s="48">
        <f t="shared" si="20"/>
        <v>0</v>
      </c>
      <c r="AJ109" s="51">
        <f>SUMIFS(入出庫記録!$H:$H,入出庫記録!$B:$B,月別在庫一覧!$C$1,入出庫記録!$C:$C,月別在庫一覧!$AJ$2,入出庫記録!$F:$F,月別在庫一覧!$A109)</f>
        <v>0</v>
      </c>
      <c r="AK109" s="52">
        <f>SUMIFS(入出庫記録!$I:$I,入出庫記録!$B:$B,月別在庫一覧!$C$1,入出庫記録!$C:$C,月別在庫一覧!$AJ$2,入出庫記録!$F:$F,月別在庫一覧!$A109)</f>
        <v>0</v>
      </c>
      <c r="AL109" s="48">
        <f t="shared" si="21"/>
        <v>0</v>
      </c>
    </row>
    <row r="110" spans="1:38" ht="18.75" customHeight="1">
      <c r="A110" s="102" t="str">
        <f>IF(設定!B111="","",設定!B111)</f>
        <v>907</v>
      </c>
      <c r="B110" s="103" t="str">
        <f>IF(設定!C111="","",設定!C111)</f>
        <v/>
      </c>
      <c r="C110" s="43">
        <f>SUMIFS(入出庫記録!$H:$H,入出庫記録!$B:$B,月別在庫一覧!$C$1,入出庫記録!$C:$C,月別在庫一覧!$C$2,入出庫記録!$F:$F,月別在庫一覧!$A110)</f>
        <v>0</v>
      </c>
      <c r="D110" s="46">
        <f>SUMIFS(入出庫記録!$I:$I,入出庫記録!$B:$B,月別在庫一覧!$C$1,入出庫記録!$C:$C,月別在庫一覧!$C$2,入出庫記録!$F:$F,月別在庫一覧!$A110)</f>
        <v>0</v>
      </c>
      <c r="E110" s="48">
        <f t="shared" si="22"/>
        <v>0</v>
      </c>
      <c r="F110" s="51">
        <f>SUMIFS(入出庫記録!$H:$H,入出庫記録!$B:$B,月別在庫一覧!$C$1,入出庫記録!$C:$C,月別在庫一覧!$F$2,入出庫記録!$F:$F,月別在庫一覧!$A110)</f>
        <v>0</v>
      </c>
      <c r="G110" s="52">
        <f>SUMIFS(入出庫記録!$I:$I,入出庫記録!$B:$B,月別在庫一覧!$C$1,入出庫記録!$C:$C,月別在庫一覧!$F$2,入出庫記録!$F:$F,月別在庫一覧!$A110)</f>
        <v>0</v>
      </c>
      <c r="H110" s="48">
        <f t="shared" si="12"/>
        <v>0</v>
      </c>
      <c r="I110" s="51">
        <f>SUMIFS(入出庫記録!$H:$H,入出庫記録!$B:$B,月別在庫一覧!$C$1,入出庫記録!$C:$C,月別在庫一覧!$I$2,入出庫記録!$F:$F,月別在庫一覧!$A110)</f>
        <v>0</v>
      </c>
      <c r="J110" s="52">
        <f>SUMIFS(入出庫記録!$I:$I,入出庫記録!$B:$B,月別在庫一覧!$C$1,入出庫記録!$C:$C,月別在庫一覧!$I$2,入出庫記録!$F:$F,月別在庫一覧!$A110)</f>
        <v>0</v>
      </c>
      <c r="K110" s="48">
        <f t="shared" si="23"/>
        <v>0</v>
      </c>
      <c r="L110" s="51">
        <f>SUMIFS(入出庫記録!$H:$H,入出庫記録!$B:$B,月別在庫一覧!$C$1,入出庫記録!$C:$C,月別在庫一覧!$L$2,入出庫記録!$F:$F,月別在庫一覧!$A110)</f>
        <v>0</v>
      </c>
      <c r="M110" s="52">
        <f>SUMIFS(入出庫記録!$I:$I,入出庫記録!$B:$B,月別在庫一覧!$C$1,入出庫記録!$C:$C,月別在庫一覧!$L$2,入出庫記録!$F:$F,月別在庫一覧!$A110)</f>
        <v>0</v>
      </c>
      <c r="N110" s="48">
        <f t="shared" si="13"/>
        <v>0</v>
      </c>
      <c r="O110" s="51">
        <f>SUMIFS(入出庫記録!$H:$H,入出庫記録!$B:$B,月別在庫一覧!$C$1,入出庫記録!$C:$C,月別在庫一覧!$O$2,入出庫記録!$F:$F,月別在庫一覧!$A110)</f>
        <v>0</v>
      </c>
      <c r="P110" s="52">
        <f>SUMIFS(入出庫記録!$I:$I,入出庫記録!$B:$B,月別在庫一覧!$C$1,入出庫記録!$C:$C,月別在庫一覧!$O$2,入出庫記録!$F:$F,月別在庫一覧!$A110)</f>
        <v>0</v>
      </c>
      <c r="Q110" s="48">
        <f t="shared" si="14"/>
        <v>0</v>
      </c>
      <c r="R110" s="51">
        <f>SUMIFS(入出庫記録!$H:$H,入出庫記録!$B:$B,月別在庫一覧!$C$1,入出庫記録!$C:$C,月別在庫一覧!$R$2,入出庫記録!$F:$F,月別在庫一覧!$A110)</f>
        <v>0</v>
      </c>
      <c r="S110" s="52">
        <f>SUMIFS(入出庫記録!$I:$I,入出庫記録!$B:$B,月別在庫一覧!$C$1,入出庫記録!$C:$C,月別在庫一覧!$R$2,入出庫記録!$F:$F,月別在庫一覧!$A110)</f>
        <v>0</v>
      </c>
      <c r="T110" s="48">
        <f t="shared" si="15"/>
        <v>0</v>
      </c>
      <c r="U110" s="51">
        <f>SUMIFS(入出庫記録!$H:$H,入出庫記録!$B:$B,月別在庫一覧!$C$1,入出庫記録!$C:$C,月別在庫一覧!$U$2,入出庫記録!$F:$F,月別在庫一覧!$A110)</f>
        <v>0</v>
      </c>
      <c r="V110" s="52">
        <f>SUMIFS(入出庫記録!$I:$I,入出庫記録!$B:$B,月別在庫一覧!$C$1,入出庫記録!$C:$C,月別在庫一覧!$U$2,入出庫記録!$F:$F,月別在庫一覧!$A110)</f>
        <v>0</v>
      </c>
      <c r="W110" s="48">
        <f t="shared" si="16"/>
        <v>0</v>
      </c>
      <c r="X110" s="51">
        <f>SUMIFS(入出庫記録!$H:$H,入出庫記録!$B:$B,月別在庫一覧!$C$1,入出庫記録!$C:$C,月別在庫一覧!$X$2,入出庫記録!$F:$F,月別在庫一覧!$A110)</f>
        <v>0</v>
      </c>
      <c r="Y110" s="52">
        <f>SUMIFS(入出庫記録!$I:$I,入出庫記録!$B:$B,月別在庫一覧!$C$1,入出庫記録!$C:$C,月別在庫一覧!$X$2,入出庫記録!$F:$F,月別在庫一覧!$A110)</f>
        <v>0</v>
      </c>
      <c r="Z110" s="48">
        <f t="shared" si="17"/>
        <v>0</v>
      </c>
      <c r="AA110" s="51">
        <f>SUMIFS(入出庫記録!$H:$H,入出庫記録!$B:$B,月別在庫一覧!$C$1,入出庫記録!$C:$C,月別在庫一覧!$AA$2,入出庫記録!$F:$F,月別在庫一覧!$A110)</f>
        <v>0</v>
      </c>
      <c r="AB110" s="52">
        <f>SUMIFS(入出庫記録!$I:$I,入出庫記録!$B:$B,月別在庫一覧!$C$1,入出庫記録!$C:$C,月別在庫一覧!$AA$2,入出庫記録!$F:$F,月別在庫一覧!$A110)</f>
        <v>0</v>
      </c>
      <c r="AC110" s="48">
        <f t="shared" si="18"/>
        <v>0</v>
      </c>
      <c r="AD110" s="51">
        <f>SUMIFS(入出庫記録!$H:$H,入出庫記録!$B:$B,月別在庫一覧!$C$1,入出庫記録!$C:$C,月別在庫一覧!$AD$2,入出庫記録!$F:$F,月別在庫一覧!$A110)</f>
        <v>0</v>
      </c>
      <c r="AE110" s="52">
        <f>SUMIFS(入出庫記録!$I:$I,入出庫記録!$B:$B,月別在庫一覧!$C$1,入出庫記録!$C:$C,月別在庫一覧!$AD$2,入出庫記録!$F:$F,月別在庫一覧!$A110)</f>
        <v>0</v>
      </c>
      <c r="AF110" s="48">
        <f t="shared" si="19"/>
        <v>0</v>
      </c>
      <c r="AG110" s="51">
        <f>SUMIFS(入出庫記録!$H:$H,入出庫記録!$B:$B,月別在庫一覧!$C$1,入出庫記録!$C:$C,月別在庫一覧!$AG$2,入出庫記録!$F:$F,月別在庫一覧!$A110)</f>
        <v>0</v>
      </c>
      <c r="AH110" s="52">
        <f>SUMIFS(入出庫記録!$I:$I,入出庫記録!$B:$B,月別在庫一覧!$C$1,入出庫記録!$C:$C,月別在庫一覧!$AG$2,入出庫記録!$F:$F,月別在庫一覧!$A110)</f>
        <v>0</v>
      </c>
      <c r="AI110" s="48">
        <f t="shared" si="20"/>
        <v>0</v>
      </c>
      <c r="AJ110" s="51">
        <f>SUMIFS(入出庫記録!$H:$H,入出庫記録!$B:$B,月別在庫一覧!$C$1,入出庫記録!$C:$C,月別在庫一覧!$AJ$2,入出庫記録!$F:$F,月別在庫一覧!$A110)</f>
        <v>0</v>
      </c>
      <c r="AK110" s="52">
        <f>SUMIFS(入出庫記録!$I:$I,入出庫記録!$B:$B,月別在庫一覧!$C$1,入出庫記録!$C:$C,月別在庫一覧!$AJ$2,入出庫記録!$F:$F,月別在庫一覧!$A110)</f>
        <v>0</v>
      </c>
      <c r="AL110" s="48">
        <f t="shared" si="21"/>
        <v>0</v>
      </c>
    </row>
    <row r="111" spans="1:38" ht="18.75" customHeight="1">
      <c r="A111" s="102" t="str">
        <f>IF(設定!B112="","",設定!B112)</f>
        <v>908</v>
      </c>
      <c r="B111" s="103" t="str">
        <f>IF(設定!C112="","",設定!C112)</f>
        <v/>
      </c>
      <c r="C111" s="43">
        <f>SUMIFS(入出庫記録!$H:$H,入出庫記録!$B:$B,月別在庫一覧!$C$1,入出庫記録!$C:$C,月別在庫一覧!$C$2,入出庫記録!$F:$F,月別在庫一覧!$A111)</f>
        <v>0</v>
      </c>
      <c r="D111" s="46">
        <f>SUMIFS(入出庫記録!$I:$I,入出庫記録!$B:$B,月別在庫一覧!$C$1,入出庫記録!$C:$C,月別在庫一覧!$C$2,入出庫記録!$F:$F,月別在庫一覧!$A111)</f>
        <v>0</v>
      </c>
      <c r="E111" s="48">
        <f t="shared" si="22"/>
        <v>0</v>
      </c>
      <c r="F111" s="51">
        <f>SUMIFS(入出庫記録!$H:$H,入出庫記録!$B:$B,月別在庫一覧!$C$1,入出庫記録!$C:$C,月別在庫一覧!$F$2,入出庫記録!$F:$F,月別在庫一覧!$A111)</f>
        <v>0</v>
      </c>
      <c r="G111" s="52">
        <f>SUMIFS(入出庫記録!$I:$I,入出庫記録!$B:$B,月別在庫一覧!$C$1,入出庫記録!$C:$C,月別在庫一覧!$F$2,入出庫記録!$F:$F,月別在庫一覧!$A111)</f>
        <v>0</v>
      </c>
      <c r="H111" s="48">
        <f t="shared" si="12"/>
        <v>0</v>
      </c>
      <c r="I111" s="51">
        <f>SUMIFS(入出庫記録!$H:$H,入出庫記録!$B:$B,月別在庫一覧!$C$1,入出庫記録!$C:$C,月別在庫一覧!$I$2,入出庫記録!$F:$F,月別在庫一覧!$A111)</f>
        <v>0</v>
      </c>
      <c r="J111" s="52">
        <f>SUMIFS(入出庫記録!$I:$I,入出庫記録!$B:$B,月別在庫一覧!$C$1,入出庫記録!$C:$C,月別在庫一覧!$I$2,入出庫記録!$F:$F,月別在庫一覧!$A111)</f>
        <v>0</v>
      </c>
      <c r="K111" s="48">
        <f t="shared" si="23"/>
        <v>0</v>
      </c>
      <c r="L111" s="51">
        <f>SUMIFS(入出庫記録!$H:$H,入出庫記録!$B:$B,月別在庫一覧!$C$1,入出庫記録!$C:$C,月別在庫一覧!$L$2,入出庫記録!$F:$F,月別在庫一覧!$A111)</f>
        <v>0</v>
      </c>
      <c r="M111" s="52">
        <f>SUMIFS(入出庫記録!$I:$I,入出庫記録!$B:$B,月別在庫一覧!$C$1,入出庫記録!$C:$C,月別在庫一覧!$L$2,入出庫記録!$F:$F,月別在庫一覧!$A111)</f>
        <v>0</v>
      </c>
      <c r="N111" s="48">
        <f t="shared" si="13"/>
        <v>0</v>
      </c>
      <c r="O111" s="51">
        <f>SUMIFS(入出庫記録!$H:$H,入出庫記録!$B:$B,月別在庫一覧!$C$1,入出庫記録!$C:$C,月別在庫一覧!$O$2,入出庫記録!$F:$F,月別在庫一覧!$A111)</f>
        <v>0</v>
      </c>
      <c r="P111" s="52">
        <f>SUMIFS(入出庫記録!$I:$I,入出庫記録!$B:$B,月別在庫一覧!$C$1,入出庫記録!$C:$C,月別在庫一覧!$O$2,入出庫記録!$F:$F,月別在庫一覧!$A111)</f>
        <v>0</v>
      </c>
      <c r="Q111" s="48">
        <f t="shared" si="14"/>
        <v>0</v>
      </c>
      <c r="R111" s="51">
        <f>SUMIFS(入出庫記録!$H:$H,入出庫記録!$B:$B,月別在庫一覧!$C$1,入出庫記録!$C:$C,月別在庫一覧!$R$2,入出庫記録!$F:$F,月別在庫一覧!$A111)</f>
        <v>0</v>
      </c>
      <c r="S111" s="52">
        <f>SUMIFS(入出庫記録!$I:$I,入出庫記録!$B:$B,月別在庫一覧!$C$1,入出庫記録!$C:$C,月別在庫一覧!$R$2,入出庫記録!$F:$F,月別在庫一覧!$A111)</f>
        <v>0</v>
      </c>
      <c r="T111" s="48">
        <f t="shared" si="15"/>
        <v>0</v>
      </c>
      <c r="U111" s="51">
        <f>SUMIFS(入出庫記録!$H:$H,入出庫記録!$B:$B,月別在庫一覧!$C$1,入出庫記録!$C:$C,月別在庫一覧!$U$2,入出庫記録!$F:$F,月別在庫一覧!$A111)</f>
        <v>0</v>
      </c>
      <c r="V111" s="52">
        <f>SUMIFS(入出庫記録!$I:$I,入出庫記録!$B:$B,月別在庫一覧!$C$1,入出庫記録!$C:$C,月別在庫一覧!$U$2,入出庫記録!$F:$F,月別在庫一覧!$A111)</f>
        <v>0</v>
      </c>
      <c r="W111" s="48">
        <f t="shared" si="16"/>
        <v>0</v>
      </c>
      <c r="X111" s="51">
        <f>SUMIFS(入出庫記録!$H:$H,入出庫記録!$B:$B,月別在庫一覧!$C$1,入出庫記録!$C:$C,月別在庫一覧!$X$2,入出庫記録!$F:$F,月別在庫一覧!$A111)</f>
        <v>0</v>
      </c>
      <c r="Y111" s="52">
        <f>SUMIFS(入出庫記録!$I:$I,入出庫記録!$B:$B,月別在庫一覧!$C$1,入出庫記録!$C:$C,月別在庫一覧!$X$2,入出庫記録!$F:$F,月別在庫一覧!$A111)</f>
        <v>0</v>
      </c>
      <c r="Z111" s="48">
        <f t="shared" si="17"/>
        <v>0</v>
      </c>
      <c r="AA111" s="51">
        <f>SUMIFS(入出庫記録!$H:$H,入出庫記録!$B:$B,月別在庫一覧!$C$1,入出庫記録!$C:$C,月別在庫一覧!$AA$2,入出庫記録!$F:$F,月別在庫一覧!$A111)</f>
        <v>0</v>
      </c>
      <c r="AB111" s="52">
        <f>SUMIFS(入出庫記録!$I:$I,入出庫記録!$B:$B,月別在庫一覧!$C$1,入出庫記録!$C:$C,月別在庫一覧!$AA$2,入出庫記録!$F:$F,月別在庫一覧!$A111)</f>
        <v>0</v>
      </c>
      <c r="AC111" s="48">
        <f t="shared" si="18"/>
        <v>0</v>
      </c>
      <c r="AD111" s="51">
        <f>SUMIFS(入出庫記録!$H:$H,入出庫記録!$B:$B,月別在庫一覧!$C$1,入出庫記録!$C:$C,月別在庫一覧!$AD$2,入出庫記録!$F:$F,月別在庫一覧!$A111)</f>
        <v>0</v>
      </c>
      <c r="AE111" s="52">
        <f>SUMIFS(入出庫記録!$I:$I,入出庫記録!$B:$B,月別在庫一覧!$C$1,入出庫記録!$C:$C,月別在庫一覧!$AD$2,入出庫記録!$F:$F,月別在庫一覧!$A111)</f>
        <v>0</v>
      </c>
      <c r="AF111" s="48">
        <f t="shared" si="19"/>
        <v>0</v>
      </c>
      <c r="AG111" s="51">
        <f>SUMIFS(入出庫記録!$H:$H,入出庫記録!$B:$B,月別在庫一覧!$C$1,入出庫記録!$C:$C,月別在庫一覧!$AG$2,入出庫記録!$F:$F,月別在庫一覧!$A111)</f>
        <v>0</v>
      </c>
      <c r="AH111" s="52">
        <f>SUMIFS(入出庫記録!$I:$I,入出庫記録!$B:$B,月別在庫一覧!$C$1,入出庫記録!$C:$C,月別在庫一覧!$AG$2,入出庫記録!$F:$F,月別在庫一覧!$A111)</f>
        <v>0</v>
      </c>
      <c r="AI111" s="48">
        <f t="shared" si="20"/>
        <v>0</v>
      </c>
      <c r="AJ111" s="51">
        <f>SUMIFS(入出庫記録!$H:$H,入出庫記録!$B:$B,月別在庫一覧!$C$1,入出庫記録!$C:$C,月別在庫一覧!$AJ$2,入出庫記録!$F:$F,月別在庫一覧!$A111)</f>
        <v>0</v>
      </c>
      <c r="AK111" s="52">
        <f>SUMIFS(入出庫記録!$I:$I,入出庫記録!$B:$B,月別在庫一覧!$C$1,入出庫記録!$C:$C,月別在庫一覧!$AJ$2,入出庫記録!$F:$F,月別在庫一覧!$A111)</f>
        <v>0</v>
      </c>
      <c r="AL111" s="48">
        <f t="shared" si="21"/>
        <v>0</v>
      </c>
    </row>
    <row r="112" spans="1:38" ht="18.75" customHeight="1">
      <c r="A112" s="102" t="str">
        <f>IF(設定!B113="","",設定!B113)</f>
        <v>909</v>
      </c>
      <c r="B112" s="103" t="str">
        <f>IF(設定!C113="","",設定!C113)</f>
        <v/>
      </c>
      <c r="C112" s="43">
        <f>SUMIFS(入出庫記録!$H:$H,入出庫記録!$B:$B,月別在庫一覧!$C$1,入出庫記録!$C:$C,月別在庫一覧!$C$2,入出庫記録!$F:$F,月別在庫一覧!$A112)</f>
        <v>0</v>
      </c>
      <c r="D112" s="46">
        <f>SUMIFS(入出庫記録!$I:$I,入出庫記録!$B:$B,月別在庫一覧!$C$1,入出庫記録!$C:$C,月別在庫一覧!$C$2,入出庫記録!$F:$F,月別在庫一覧!$A112)</f>
        <v>0</v>
      </c>
      <c r="E112" s="48">
        <f t="shared" si="22"/>
        <v>0</v>
      </c>
      <c r="F112" s="51">
        <f>SUMIFS(入出庫記録!$H:$H,入出庫記録!$B:$B,月別在庫一覧!$C$1,入出庫記録!$C:$C,月別在庫一覧!$F$2,入出庫記録!$F:$F,月別在庫一覧!$A112)</f>
        <v>0</v>
      </c>
      <c r="G112" s="52">
        <f>SUMIFS(入出庫記録!$I:$I,入出庫記録!$B:$B,月別在庫一覧!$C$1,入出庫記録!$C:$C,月別在庫一覧!$F$2,入出庫記録!$F:$F,月別在庫一覧!$A112)</f>
        <v>0</v>
      </c>
      <c r="H112" s="48">
        <f t="shared" si="12"/>
        <v>0</v>
      </c>
      <c r="I112" s="51">
        <f>SUMIFS(入出庫記録!$H:$H,入出庫記録!$B:$B,月別在庫一覧!$C$1,入出庫記録!$C:$C,月別在庫一覧!$I$2,入出庫記録!$F:$F,月別在庫一覧!$A112)</f>
        <v>0</v>
      </c>
      <c r="J112" s="52">
        <f>SUMIFS(入出庫記録!$I:$I,入出庫記録!$B:$B,月別在庫一覧!$C$1,入出庫記録!$C:$C,月別在庫一覧!$I$2,入出庫記録!$F:$F,月別在庫一覧!$A112)</f>
        <v>0</v>
      </c>
      <c r="K112" s="48">
        <f t="shared" si="23"/>
        <v>0</v>
      </c>
      <c r="L112" s="51">
        <f>SUMIFS(入出庫記録!$H:$H,入出庫記録!$B:$B,月別在庫一覧!$C$1,入出庫記録!$C:$C,月別在庫一覧!$L$2,入出庫記録!$F:$F,月別在庫一覧!$A112)</f>
        <v>0</v>
      </c>
      <c r="M112" s="52">
        <f>SUMIFS(入出庫記録!$I:$I,入出庫記録!$B:$B,月別在庫一覧!$C$1,入出庫記録!$C:$C,月別在庫一覧!$L$2,入出庫記録!$F:$F,月別在庫一覧!$A112)</f>
        <v>0</v>
      </c>
      <c r="N112" s="48">
        <f t="shared" si="13"/>
        <v>0</v>
      </c>
      <c r="O112" s="51">
        <f>SUMIFS(入出庫記録!$H:$H,入出庫記録!$B:$B,月別在庫一覧!$C$1,入出庫記録!$C:$C,月別在庫一覧!$O$2,入出庫記録!$F:$F,月別在庫一覧!$A112)</f>
        <v>0</v>
      </c>
      <c r="P112" s="52">
        <f>SUMIFS(入出庫記録!$I:$I,入出庫記録!$B:$B,月別在庫一覧!$C$1,入出庫記録!$C:$C,月別在庫一覧!$O$2,入出庫記録!$F:$F,月別在庫一覧!$A112)</f>
        <v>0</v>
      </c>
      <c r="Q112" s="48">
        <f t="shared" si="14"/>
        <v>0</v>
      </c>
      <c r="R112" s="51">
        <f>SUMIFS(入出庫記録!$H:$H,入出庫記録!$B:$B,月別在庫一覧!$C$1,入出庫記録!$C:$C,月別在庫一覧!$R$2,入出庫記録!$F:$F,月別在庫一覧!$A112)</f>
        <v>0</v>
      </c>
      <c r="S112" s="52">
        <f>SUMIFS(入出庫記録!$I:$I,入出庫記録!$B:$B,月別在庫一覧!$C$1,入出庫記録!$C:$C,月別在庫一覧!$R$2,入出庫記録!$F:$F,月別在庫一覧!$A112)</f>
        <v>0</v>
      </c>
      <c r="T112" s="48">
        <f t="shared" si="15"/>
        <v>0</v>
      </c>
      <c r="U112" s="51">
        <f>SUMIFS(入出庫記録!$H:$H,入出庫記録!$B:$B,月別在庫一覧!$C$1,入出庫記録!$C:$C,月別在庫一覧!$U$2,入出庫記録!$F:$F,月別在庫一覧!$A112)</f>
        <v>0</v>
      </c>
      <c r="V112" s="52">
        <f>SUMIFS(入出庫記録!$I:$I,入出庫記録!$B:$B,月別在庫一覧!$C$1,入出庫記録!$C:$C,月別在庫一覧!$U$2,入出庫記録!$F:$F,月別在庫一覧!$A112)</f>
        <v>0</v>
      </c>
      <c r="W112" s="48">
        <f t="shared" si="16"/>
        <v>0</v>
      </c>
      <c r="X112" s="51">
        <f>SUMIFS(入出庫記録!$H:$H,入出庫記録!$B:$B,月別在庫一覧!$C$1,入出庫記録!$C:$C,月別在庫一覧!$X$2,入出庫記録!$F:$F,月別在庫一覧!$A112)</f>
        <v>0</v>
      </c>
      <c r="Y112" s="52">
        <f>SUMIFS(入出庫記録!$I:$I,入出庫記録!$B:$B,月別在庫一覧!$C$1,入出庫記録!$C:$C,月別在庫一覧!$X$2,入出庫記録!$F:$F,月別在庫一覧!$A112)</f>
        <v>0</v>
      </c>
      <c r="Z112" s="48">
        <f t="shared" si="17"/>
        <v>0</v>
      </c>
      <c r="AA112" s="51">
        <f>SUMIFS(入出庫記録!$H:$H,入出庫記録!$B:$B,月別在庫一覧!$C$1,入出庫記録!$C:$C,月別在庫一覧!$AA$2,入出庫記録!$F:$F,月別在庫一覧!$A112)</f>
        <v>0</v>
      </c>
      <c r="AB112" s="52">
        <f>SUMIFS(入出庫記録!$I:$I,入出庫記録!$B:$B,月別在庫一覧!$C$1,入出庫記録!$C:$C,月別在庫一覧!$AA$2,入出庫記録!$F:$F,月別在庫一覧!$A112)</f>
        <v>0</v>
      </c>
      <c r="AC112" s="48">
        <f t="shared" si="18"/>
        <v>0</v>
      </c>
      <c r="AD112" s="51">
        <f>SUMIFS(入出庫記録!$H:$H,入出庫記録!$B:$B,月別在庫一覧!$C$1,入出庫記録!$C:$C,月別在庫一覧!$AD$2,入出庫記録!$F:$F,月別在庫一覧!$A112)</f>
        <v>0</v>
      </c>
      <c r="AE112" s="52">
        <f>SUMIFS(入出庫記録!$I:$I,入出庫記録!$B:$B,月別在庫一覧!$C$1,入出庫記録!$C:$C,月別在庫一覧!$AD$2,入出庫記録!$F:$F,月別在庫一覧!$A112)</f>
        <v>0</v>
      </c>
      <c r="AF112" s="48">
        <f t="shared" si="19"/>
        <v>0</v>
      </c>
      <c r="AG112" s="51">
        <f>SUMIFS(入出庫記録!$H:$H,入出庫記録!$B:$B,月別在庫一覧!$C$1,入出庫記録!$C:$C,月別在庫一覧!$AG$2,入出庫記録!$F:$F,月別在庫一覧!$A112)</f>
        <v>0</v>
      </c>
      <c r="AH112" s="52">
        <f>SUMIFS(入出庫記録!$I:$I,入出庫記録!$B:$B,月別在庫一覧!$C$1,入出庫記録!$C:$C,月別在庫一覧!$AG$2,入出庫記録!$F:$F,月別在庫一覧!$A112)</f>
        <v>0</v>
      </c>
      <c r="AI112" s="48">
        <f t="shared" si="20"/>
        <v>0</v>
      </c>
      <c r="AJ112" s="51">
        <f>SUMIFS(入出庫記録!$H:$H,入出庫記録!$B:$B,月別在庫一覧!$C$1,入出庫記録!$C:$C,月別在庫一覧!$AJ$2,入出庫記録!$F:$F,月別在庫一覧!$A112)</f>
        <v>0</v>
      </c>
      <c r="AK112" s="52">
        <f>SUMIFS(入出庫記録!$I:$I,入出庫記録!$B:$B,月別在庫一覧!$C$1,入出庫記録!$C:$C,月別在庫一覧!$AJ$2,入出庫記録!$F:$F,月別在庫一覧!$A112)</f>
        <v>0</v>
      </c>
      <c r="AL112" s="48">
        <f t="shared" si="21"/>
        <v>0</v>
      </c>
    </row>
    <row r="113" spans="1:38" ht="18.75" customHeight="1">
      <c r="A113" s="102" t="str">
        <f>IF(設定!B114="","",設定!B114)</f>
        <v>910</v>
      </c>
      <c r="B113" s="103" t="str">
        <f>IF(設定!C114="","",設定!C114)</f>
        <v/>
      </c>
      <c r="C113" s="43">
        <f>SUMIFS(入出庫記録!$H:$H,入出庫記録!$B:$B,月別在庫一覧!$C$1,入出庫記録!$C:$C,月別在庫一覧!$C$2,入出庫記録!$F:$F,月別在庫一覧!$A113)</f>
        <v>0</v>
      </c>
      <c r="D113" s="46">
        <f>SUMIFS(入出庫記録!$I:$I,入出庫記録!$B:$B,月別在庫一覧!$C$1,入出庫記録!$C:$C,月別在庫一覧!$C$2,入出庫記録!$F:$F,月別在庫一覧!$A113)</f>
        <v>0</v>
      </c>
      <c r="E113" s="48">
        <f t="shared" si="22"/>
        <v>0</v>
      </c>
      <c r="F113" s="51">
        <f>SUMIFS(入出庫記録!$H:$H,入出庫記録!$B:$B,月別在庫一覧!$C$1,入出庫記録!$C:$C,月別在庫一覧!$F$2,入出庫記録!$F:$F,月別在庫一覧!$A113)</f>
        <v>0</v>
      </c>
      <c r="G113" s="52">
        <f>SUMIFS(入出庫記録!$I:$I,入出庫記録!$B:$B,月別在庫一覧!$C$1,入出庫記録!$C:$C,月別在庫一覧!$F$2,入出庫記録!$F:$F,月別在庫一覧!$A113)</f>
        <v>0</v>
      </c>
      <c r="H113" s="48">
        <f t="shared" si="12"/>
        <v>0</v>
      </c>
      <c r="I113" s="51">
        <f>SUMIFS(入出庫記録!$H:$H,入出庫記録!$B:$B,月別在庫一覧!$C$1,入出庫記録!$C:$C,月別在庫一覧!$I$2,入出庫記録!$F:$F,月別在庫一覧!$A113)</f>
        <v>0</v>
      </c>
      <c r="J113" s="52">
        <f>SUMIFS(入出庫記録!$I:$I,入出庫記録!$B:$B,月別在庫一覧!$C$1,入出庫記録!$C:$C,月別在庫一覧!$I$2,入出庫記録!$F:$F,月別在庫一覧!$A113)</f>
        <v>0</v>
      </c>
      <c r="K113" s="48">
        <f t="shared" si="23"/>
        <v>0</v>
      </c>
      <c r="L113" s="51">
        <f>SUMIFS(入出庫記録!$H:$H,入出庫記録!$B:$B,月別在庫一覧!$C$1,入出庫記録!$C:$C,月別在庫一覧!$L$2,入出庫記録!$F:$F,月別在庫一覧!$A113)</f>
        <v>0</v>
      </c>
      <c r="M113" s="52">
        <f>SUMIFS(入出庫記録!$I:$I,入出庫記録!$B:$B,月別在庫一覧!$C$1,入出庫記録!$C:$C,月別在庫一覧!$L$2,入出庫記録!$F:$F,月別在庫一覧!$A113)</f>
        <v>0</v>
      </c>
      <c r="N113" s="48">
        <f t="shared" si="13"/>
        <v>0</v>
      </c>
      <c r="O113" s="51">
        <f>SUMIFS(入出庫記録!$H:$H,入出庫記録!$B:$B,月別在庫一覧!$C$1,入出庫記録!$C:$C,月別在庫一覧!$O$2,入出庫記録!$F:$F,月別在庫一覧!$A113)</f>
        <v>0</v>
      </c>
      <c r="P113" s="52">
        <f>SUMIFS(入出庫記録!$I:$I,入出庫記録!$B:$B,月別在庫一覧!$C$1,入出庫記録!$C:$C,月別在庫一覧!$O$2,入出庫記録!$F:$F,月別在庫一覧!$A113)</f>
        <v>0</v>
      </c>
      <c r="Q113" s="48">
        <f t="shared" si="14"/>
        <v>0</v>
      </c>
      <c r="R113" s="51">
        <f>SUMIFS(入出庫記録!$H:$H,入出庫記録!$B:$B,月別在庫一覧!$C$1,入出庫記録!$C:$C,月別在庫一覧!$R$2,入出庫記録!$F:$F,月別在庫一覧!$A113)</f>
        <v>0</v>
      </c>
      <c r="S113" s="52">
        <f>SUMIFS(入出庫記録!$I:$I,入出庫記録!$B:$B,月別在庫一覧!$C$1,入出庫記録!$C:$C,月別在庫一覧!$R$2,入出庫記録!$F:$F,月別在庫一覧!$A113)</f>
        <v>0</v>
      </c>
      <c r="T113" s="48">
        <f t="shared" si="15"/>
        <v>0</v>
      </c>
      <c r="U113" s="51">
        <f>SUMIFS(入出庫記録!$H:$H,入出庫記録!$B:$B,月別在庫一覧!$C$1,入出庫記録!$C:$C,月別在庫一覧!$U$2,入出庫記録!$F:$F,月別在庫一覧!$A113)</f>
        <v>0</v>
      </c>
      <c r="V113" s="52">
        <f>SUMIFS(入出庫記録!$I:$I,入出庫記録!$B:$B,月別在庫一覧!$C$1,入出庫記録!$C:$C,月別在庫一覧!$U$2,入出庫記録!$F:$F,月別在庫一覧!$A113)</f>
        <v>0</v>
      </c>
      <c r="W113" s="48">
        <f t="shared" si="16"/>
        <v>0</v>
      </c>
      <c r="X113" s="51">
        <f>SUMIFS(入出庫記録!$H:$H,入出庫記録!$B:$B,月別在庫一覧!$C$1,入出庫記録!$C:$C,月別在庫一覧!$X$2,入出庫記録!$F:$F,月別在庫一覧!$A113)</f>
        <v>0</v>
      </c>
      <c r="Y113" s="52">
        <f>SUMIFS(入出庫記録!$I:$I,入出庫記録!$B:$B,月別在庫一覧!$C$1,入出庫記録!$C:$C,月別在庫一覧!$X$2,入出庫記録!$F:$F,月別在庫一覧!$A113)</f>
        <v>0</v>
      </c>
      <c r="Z113" s="48">
        <f t="shared" si="17"/>
        <v>0</v>
      </c>
      <c r="AA113" s="51">
        <f>SUMIFS(入出庫記録!$H:$H,入出庫記録!$B:$B,月別在庫一覧!$C$1,入出庫記録!$C:$C,月別在庫一覧!$AA$2,入出庫記録!$F:$F,月別在庫一覧!$A113)</f>
        <v>0</v>
      </c>
      <c r="AB113" s="52">
        <f>SUMIFS(入出庫記録!$I:$I,入出庫記録!$B:$B,月別在庫一覧!$C$1,入出庫記録!$C:$C,月別在庫一覧!$AA$2,入出庫記録!$F:$F,月別在庫一覧!$A113)</f>
        <v>0</v>
      </c>
      <c r="AC113" s="48">
        <f t="shared" si="18"/>
        <v>0</v>
      </c>
      <c r="AD113" s="51">
        <f>SUMIFS(入出庫記録!$H:$H,入出庫記録!$B:$B,月別在庫一覧!$C$1,入出庫記録!$C:$C,月別在庫一覧!$AD$2,入出庫記録!$F:$F,月別在庫一覧!$A113)</f>
        <v>0</v>
      </c>
      <c r="AE113" s="52">
        <f>SUMIFS(入出庫記録!$I:$I,入出庫記録!$B:$B,月別在庫一覧!$C$1,入出庫記録!$C:$C,月別在庫一覧!$AD$2,入出庫記録!$F:$F,月別在庫一覧!$A113)</f>
        <v>0</v>
      </c>
      <c r="AF113" s="48">
        <f t="shared" si="19"/>
        <v>0</v>
      </c>
      <c r="AG113" s="51">
        <f>SUMIFS(入出庫記録!$H:$H,入出庫記録!$B:$B,月別在庫一覧!$C$1,入出庫記録!$C:$C,月別在庫一覧!$AG$2,入出庫記録!$F:$F,月別在庫一覧!$A113)</f>
        <v>0</v>
      </c>
      <c r="AH113" s="52">
        <f>SUMIFS(入出庫記録!$I:$I,入出庫記録!$B:$B,月別在庫一覧!$C$1,入出庫記録!$C:$C,月別在庫一覧!$AG$2,入出庫記録!$F:$F,月別在庫一覧!$A113)</f>
        <v>0</v>
      </c>
      <c r="AI113" s="48">
        <f t="shared" si="20"/>
        <v>0</v>
      </c>
      <c r="AJ113" s="51">
        <f>SUMIFS(入出庫記録!$H:$H,入出庫記録!$B:$B,月別在庫一覧!$C$1,入出庫記録!$C:$C,月別在庫一覧!$AJ$2,入出庫記録!$F:$F,月別在庫一覧!$A113)</f>
        <v>0</v>
      </c>
      <c r="AK113" s="52">
        <f>SUMIFS(入出庫記録!$I:$I,入出庫記録!$B:$B,月別在庫一覧!$C$1,入出庫記録!$C:$C,月別在庫一覧!$AJ$2,入出庫記録!$F:$F,月別在庫一覧!$A113)</f>
        <v>0</v>
      </c>
      <c r="AL113" s="48">
        <f t="shared" si="21"/>
        <v>0</v>
      </c>
    </row>
    <row r="114" spans="1:38" ht="18.75" customHeight="1">
      <c r="A114" s="102" t="str">
        <f>IF(設定!B115="","",設定!B115)</f>
        <v>911</v>
      </c>
      <c r="B114" s="103" t="str">
        <f>IF(設定!C115="","",設定!C115)</f>
        <v/>
      </c>
      <c r="C114" s="43">
        <f>SUMIFS(入出庫記録!$H:$H,入出庫記録!$B:$B,月別在庫一覧!$C$1,入出庫記録!$C:$C,月別在庫一覧!$C$2,入出庫記録!$F:$F,月別在庫一覧!$A114)</f>
        <v>0</v>
      </c>
      <c r="D114" s="46">
        <f>SUMIFS(入出庫記録!$I:$I,入出庫記録!$B:$B,月別在庫一覧!$C$1,入出庫記録!$C:$C,月別在庫一覧!$C$2,入出庫記録!$F:$F,月別在庫一覧!$A114)</f>
        <v>0</v>
      </c>
      <c r="E114" s="48">
        <f t="shared" si="22"/>
        <v>0</v>
      </c>
      <c r="F114" s="51">
        <f>SUMIFS(入出庫記録!$H:$H,入出庫記録!$B:$B,月別在庫一覧!$C$1,入出庫記録!$C:$C,月別在庫一覧!$F$2,入出庫記録!$F:$F,月別在庫一覧!$A114)</f>
        <v>0</v>
      </c>
      <c r="G114" s="52">
        <f>SUMIFS(入出庫記録!$I:$I,入出庫記録!$B:$B,月別在庫一覧!$C$1,入出庫記録!$C:$C,月別在庫一覧!$F$2,入出庫記録!$F:$F,月別在庫一覧!$A114)</f>
        <v>0</v>
      </c>
      <c r="H114" s="48">
        <f t="shared" si="12"/>
        <v>0</v>
      </c>
      <c r="I114" s="51">
        <f>SUMIFS(入出庫記録!$H:$H,入出庫記録!$B:$B,月別在庫一覧!$C$1,入出庫記録!$C:$C,月別在庫一覧!$I$2,入出庫記録!$F:$F,月別在庫一覧!$A114)</f>
        <v>0</v>
      </c>
      <c r="J114" s="52">
        <f>SUMIFS(入出庫記録!$I:$I,入出庫記録!$B:$B,月別在庫一覧!$C$1,入出庫記録!$C:$C,月別在庫一覧!$I$2,入出庫記録!$F:$F,月別在庫一覧!$A114)</f>
        <v>0</v>
      </c>
      <c r="K114" s="48">
        <f t="shared" si="23"/>
        <v>0</v>
      </c>
      <c r="L114" s="51">
        <f>SUMIFS(入出庫記録!$H:$H,入出庫記録!$B:$B,月別在庫一覧!$C$1,入出庫記録!$C:$C,月別在庫一覧!$L$2,入出庫記録!$F:$F,月別在庫一覧!$A114)</f>
        <v>0</v>
      </c>
      <c r="M114" s="52">
        <f>SUMIFS(入出庫記録!$I:$I,入出庫記録!$B:$B,月別在庫一覧!$C$1,入出庫記録!$C:$C,月別在庫一覧!$L$2,入出庫記録!$F:$F,月別在庫一覧!$A114)</f>
        <v>0</v>
      </c>
      <c r="N114" s="48">
        <f t="shared" si="13"/>
        <v>0</v>
      </c>
      <c r="O114" s="51">
        <f>SUMIFS(入出庫記録!$H:$H,入出庫記録!$B:$B,月別在庫一覧!$C$1,入出庫記録!$C:$C,月別在庫一覧!$O$2,入出庫記録!$F:$F,月別在庫一覧!$A114)</f>
        <v>0</v>
      </c>
      <c r="P114" s="52">
        <f>SUMIFS(入出庫記録!$I:$I,入出庫記録!$B:$B,月別在庫一覧!$C$1,入出庫記録!$C:$C,月別在庫一覧!$O$2,入出庫記録!$F:$F,月別在庫一覧!$A114)</f>
        <v>0</v>
      </c>
      <c r="Q114" s="48">
        <f t="shared" si="14"/>
        <v>0</v>
      </c>
      <c r="R114" s="51">
        <f>SUMIFS(入出庫記録!$H:$H,入出庫記録!$B:$B,月別在庫一覧!$C$1,入出庫記録!$C:$C,月別在庫一覧!$R$2,入出庫記録!$F:$F,月別在庫一覧!$A114)</f>
        <v>0</v>
      </c>
      <c r="S114" s="52">
        <f>SUMIFS(入出庫記録!$I:$I,入出庫記録!$B:$B,月別在庫一覧!$C$1,入出庫記録!$C:$C,月別在庫一覧!$R$2,入出庫記録!$F:$F,月別在庫一覧!$A114)</f>
        <v>0</v>
      </c>
      <c r="T114" s="48">
        <f t="shared" si="15"/>
        <v>0</v>
      </c>
      <c r="U114" s="51">
        <f>SUMIFS(入出庫記録!$H:$H,入出庫記録!$B:$B,月別在庫一覧!$C$1,入出庫記録!$C:$C,月別在庫一覧!$U$2,入出庫記録!$F:$F,月別在庫一覧!$A114)</f>
        <v>0</v>
      </c>
      <c r="V114" s="52">
        <f>SUMIFS(入出庫記録!$I:$I,入出庫記録!$B:$B,月別在庫一覧!$C$1,入出庫記録!$C:$C,月別在庫一覧!$U$2,入出庫記録!$F:$F,月別在庫一覧!$A114)</f>
        <v>0</v>
      </c>
      <c r="W114" s="48">
        <f t="shared" si="16"/>
        <v>0</v>
      </c>
      <c r="X114" s="51">
        <f>SUMIFS(入出庫記録!$H:$H,入出庫記録!$B:$B,月別在庫一覧!$C$1,入出庫記録!$C:$C,月別在庫一覧!$X$2,入出庫記録!$F:$F,月別在庫一覧!$A114)</f>
        <v>0</v>
      </c>
      <c r="Y114" s="52">
        <f>SUMIFS(入出庫記録!$I:$I,入出庫記録!$B:$B,月別在庫一覧!$C$1,入出庫記録!$C:$C,月別在庫一覧!$X$2,入出庫記録!$F:$F,月別在庫一覧!$A114)</f>
        <v>0</v>
      </c>
      <c r="Z114" s="48">
        <f t="shared" si="17"/>
        <v>0</v>
      </c>
      <c r="AA114" s="51">
        <f>SUMIFS(入出庫記録!$H:$H,入出庫記録!$B:$B,月別在庫一覧!$C$1,入出庫記録!$C:$C,月別在庫一覧!$AA$2,入出庫記録!$F:$F,月別在庫一覧!$A114)</f>
        <v>0</v>
      </c>
      <c r="AB114" s="52">
        <f>SUMIFS(入出庫記録!$I:$I,入出庫記録!$B:$B,月別在庫一覧!$C$1,入出庫記録!$C:$C,月別在庫一覧!$AA$2,入出庫記録!$F:$F,月別在庫一覧!$A114)</f>
        <v>0</v>
      </c>
      <c r="AC114" s="48">
        <f t="shared" si="18"/>
        <v>0</v>
      </c>
      <c r="AD114" s="51">
        <f>SUMIFS(入出庫記録!$H:$H,入出庫記録!$B:$B,月別在庫一覧!$C$1,入出庫記録!$C:$C,月別在庫一覧!$AD$2,入出庫記録!$F:$F,月別在庫一覧!$A114)</f>
        <v>0</v>
      </c>
      <c r="AE114" s="52">
        <f>SUMIFS(入出庫記録!$I:$I,入出庫記録!$B:$B,月別在庫一覧!$C$1,入出庫記録!$C:$C,月別在庫一覧!$AD$2,入出庫記録!$F:$F,月別在庫一覧!$A114)</f>
        <v>0</v>
      </c>
      <c r="AF114" s="48">
        <f t="shared" si="19"/>
        <v>0</v>
      </c>
      <c r="AG114" s="51">
        <f>SUMIFS(入出庫記録!$H:$H,入出庫記録!$B:$B,月別在庫一覧!$C$1,入出庫記録!$C:$C,月別在庫一覧!$AG$2,入出庫記録!$F:$F,月別在庫一覧!$A114)</f>
        <v>0</v>
      </c>
      <c r="AH114" s="52">
        <f>SUMIFS(入出庫記録!$I:$I,入出庫記録!$B:$B,月別在庫一覧!$C$1,入出庫記録!$C:$C,月別在庫一覧!$AG$2,入出庫記録!$F:$F,月別在庫一覧!$A114)</f>
        <v>0</v>
      </c>
      <c r="AI114" s="48">
        <f t="shared" si="20"/>
        <v>0</v>
      </c>
      <c r="AJ114" s="51">
        <f>SUMIFS(入出庫記録!$H:$H,入出庫記録!$B:$B,月別在庫一覧!$C$1,入出庫記録!$C:$C,月別在庫一覧!$AJ$2,入出庫記録!$F:$F,月別在庫一覧!$A114)</f>
        <v>0</v>
      </c>
      <c r="AK114" s="52">
        <f>SUMIFS(入出庫記録!$I:$I,入出庫記録!$B:$B,月別在庫一覧!$C$1,入出庫記録!$C:$C,月別在庫一覧!$AJ$2,入出庫記録!$F:$F,月別在庫一覧!$A114)</f>
        <v>0</v>
      </c>
      <c r="AL114" s="48">
        <f t="shared" si="21"/>
        <v>0</v>
      </c>
    </row>
    <row r="115" spans="1:38" ht="18.75" customHeight="1">
      <c r="A115" s="102" t="str">
        <f>IF(設定!B116="","",設定!B116)</f>
        <v>912</v>
      </c>
      <c r="B115" s="103" t="str">
        <f>IF(設定!C116="","",設定!C116)</f>
        <v/>
      </c>
      <c r="C115" s="43">
        <f>SUMIFS(入出庫記録!$H:$H,入出庫記録!$B:$B,月別在庫一覧!$C$1,入出庫記録!$C:$C,月別在庫一覧!$C$2,入出庫記録!$F:$F,月別在庫一覧!$A115)</f>
        <v>0</v>
      </c>
      <c r="D115" s="46">
        <f>SUMIFS(入出庫記録!$I:$I,入出庫記録!$B:$B,月別在庫一覧!$C$1,入出庫記録!$C:$C,月別在庫一覧!$C$2,入出庫記録!$F:$F,月別在庫一覧!$A115)</f>
        <v>0</v>
      </c>
      <c r="E115" s="48">
        <f t="shared" si="22"/>
        <v>0</v>
      </c>
      <c r="F115" s="51">
        <f>SUMIFS(入出庫記録!$H:$H,入出庫記録!$B:$B,月別在庫一覧!$C$1,入出庫記録!$C:$C,月別在庫一覧!$F$2,入出庫記録!$F:$F,月別在庫一覧!$A115)</f>
        <v>0</v>
      </c>
      <c r="G115" s="52">
        <f>SUMIFS(入出庫記録!$I:$I,入出庫記録!$B:$B,月別在庫一覧!$C$1,入出庫記録!$C:$C,月別在庫一覧!$F$2,入出庫記録!$F:$F,月別在庫一覧!$A115)</f>
        <v>0</v>
      </c>
      <c r="H115" s="48">
        <f t="shared" si="12"/>
        <v>0</v>
      </c>
      <c r="I115" s="51">
        <f>SUMIFS(入出庫記録!$H:$H,入出庫記録!$B:$B,月別在庫一覧!$C$1,入出庫記録!$C:$C,月別在庫一覧!$I$2,入出庫記録!$F:$F,月別在庫一覧!$A115)</f>
        <v>0</v>
      </c>
      <c r="J115" s="52">
        <f>SUMIFS(入出庫記録!$I:$I,入出庫記録!$B:$B,月別在庫一覧!$C$1,入出庫記録!$C:$C,月別在庫一覧!$I$2,入出庫記録!$F:$F,月別在庫一覧!$A115)</f>
        <v>0</v>
      </c>
      <c r="K115" s="48">
        <f t="shared" si="23"/>
        <v>0</v>
      </c>
      <c r="L115" s="51">
        <f>SUMIFS(入出庫記録!$H:$H,入出庫記録!$B:$B,月別在庫一覧!$C$1,入出庫記録!$C:$C,月別在庫一覧!$L$2,入出庫記録!$F:$F,月別在庫一覧!$A115)</f>
        <v>0</v>
      </c>
      <c r="M115" s="52">
        <f>SUMIFS(入出庫記録!$I:$I,入出庫記録!$B:$B,月別在庫一覧!$C$1,入出庫記録!$C:$C,月別在庫一覧!$L$2,入出庫記録!$F:$F,月別在庫一覧!$A115)</f>
        <v>0</v>
      </c>
      <c r="N115" s="48">
        <f t="shared" si="13"/>
        <v>0</v>
      </c>
      <c r="O115" s="51">
        <f>SUMIFS(入出庫記録!$H:$H,入出庫記録!$B:$B,月別在庫一覧!$C$1,入出庫記録!$C:$C,月別在庫一覧!$O$2,入出庫記録!$F:$F,月別在庫一覧!$A115)</f>
        <v>0</v>
      </c>
      <c r="P115" s="52">
        <f>SUMIFS(入出庫記録!$I:$I,入出庫記録!$B:$B,月別在庫一覧!$C$1,入出庫記録!$C:$C,月別在庫一覧!$O$2,入出庫記録!$F:$F,月別在庫一覧!$A115)</f>
        <v>0</v>
      </c>
      <c r="Q115" s="48">
        <f t="shared" si="14"/>
        <v>0</v>
      </c>
      <c r="R115" s="51">
        <f>SUMIFS(入出庫記録!$H:$H,入出庫記録!$B:$B,月別在庫一覧!$C$1,入出庫記録!$C:$C,月別在庫一覧!$R$2,入出庫記録!$F:$F,月別在庫一覧!$A115)</f>
        <v>0</v>
      </c>
      <c r="S115" s="52">
        <f>SUMIFS(入出庫記録!$I:$I,入出庫記録!$B:$B,月別在庫一覧!$C$1,入出庫記録!$C:$C,月別在庫一覧!$R$2,入出庫記録!$F:$F,月別在庫一覧!$A115)</f>
        <v>0</v>
      </c>
      <c r="T115" s="48">
        <f t="shared" si="15"/>
        <v>0</v>
      </c>
      <c r="U115" s="51">
        <f>SUMIFS(入出庫記録!$H:$H,入出庫記録!$B:$B,月別在庫一覧!$C$1,入出庫記録!$C:$C,月別在庫一覧!$U$2,入出庫記録!$F:$F,月別在庫一覧!$A115)</f>
        <v>0</v>
      </c>
      <c r="V115" s="52">
        <f>SUMIFS(入出庫記録!$I:$I,入出庫記録!$B:$B,月別在庫一覧!$C$1,入出庫記録!$C:$C,月別在庫一覧!$U$2,入出庫記録!$F:$F,月別在庫一覧!$A115)</f>
        <v>0</v>
      </c>
      <c r="W115" s="48">
        <f t="shared" si="16"/>
        <v>0</v>
      </c>
      <c r="X115" s="51">
        <f>SUMIFS(入出庫記録!$H:$H,入出庫記録!$B:$B,月別在庫一覧!$C$1,入出庫記録!$C:$C,月別在庫一覧!$X$2,入出庫記録!$F:$F,月別在庫一覧!$A115)</f>
        <v>0</v>
      </c>
      <c r="Y115" s="52">
        <f>SUMIFS(入出庫記録!$I:$I,入出庫記録!$B:$B,月別在庫一覧!$C$1,入出庫記録!$C:$C,月別在庫一覧!$X$2,入出庫記録!$F:$F,月別在庫一覧!$A115)</f>
        <v>0</v>
      </c>
      <c r="Z115" s="48">
        <f t="shared" si="17"/>
        <v>0</v>
      </c>
      <c r="AA115" s="51">
        <f>SUMIFS(入出庫記録!$H:$H,入出庫記録!$B:$B,月別在庫一覧!$C$1,入出庫記録!$C:$C,月別在庫一覧!$AA$2,入出庫記録!$F:$F,月別在庫一覧!$A115)</f>
        <v>0</v>
      </c>
      <c r="AB115" s="52">
        <f>SUMIFS(入出庫記録!$I:$I,入出庫記録!$B:$B,月別在庫一覧!$C$1,入出庫記録!$C:$C,月別在庫一覧!$AA$2,入出庫記録!$F:$F,月別在庫一覧!$A115)</f>
        <v>0</v>
      </c>
      <c r="AC115" s="48">
        <f t="shared" si="18"/>
        <v>0</v>
      </c>
      <c r="AD115" s="51">
        <f>SUMIFS(入出庫記録!$H:$H,入出庫記録!$B:$B,月別在庫一覧!$C$1,入出庫記録!$C:$C,月別在庫一覧!$AD$2,入出庫記録!$F:$F,月別在庫一覧!$A115)</f>
        <v>0</v>
      </c>
      <c r="AE115" s="52">
        <f>SUMIFS(入出庫記録!$I:$I,入出庫記録!$B:$B,月別在庫一覧!$C$1,入出庫記録!$C:$C,月別在庫一覧!$AD$2,入出庫記録!$F:$F,月別在庫一覧!$A115)</f>
        <v>0</v>
      </c>
      <c r="AF115" s="48">
        <f t="shared" si="19"/>
        <v>0</v>
      </c>
      <c r="AG115" s="51">
        <f>SUMIFS(入出庫記録!$H:$H,入出庫記録!$B:$B,月別在庫一覧!$C$1,入出庫記録!$C:$C,月別在庫一覧!$AG$2,入出庫記録!$F:$F,月別在庫一覧!$A115)</f>
        <v>0</v>
      </c>
      <c r="AH115" s="52">
        <f>SUMIFS(入出庫記録!$I:$I,入出庫記録!$B:$B,月別在庫一覧!$C$1,入出庫記録!$C:$C,月別在庫一覧!$AG$2,入出庫記録!$F:$F,月別在庫一覧!$A115)</f>
        <v>0</v>
      </c>
      <c r="AI115" s="48">
        <f t="shared" si="20"/>
        <v>0</v>
      </c>
      <c r="AJ115" s="51">
        <f>SUMIFS(入出庫記録!$H:$H,入出庫記録!$B:$B,月別在庫一覧!$C$1,入出庫記録!$C:$C,月別在庫一覧!$AJ$2,入出庫記録!$F:$F,月別在庫一覧!$A115)</f>
        <v>0</v>
      </c>
      <c r="AK115" s="52">
        <f>SUMIFS(入出庫記録!$I:$I,入出庫記録!$B:$B,月別在庫一覧!$C$1,入出庫記録!$C:$C,月別在庫一覧!$AJ$2,入出庫記録!$F:$F,月別在庫一覧!$A115)</f>
        <v>0</v>
      </c>
      <c r="AL115" s="48">
        <f t="shared" si="21"/>
        <v>0</v>
      </c>
    </row>
    <row r="116" spans="1:38" ht="18.75" customHeight="1">
      <c r="A116" s="102" t="str">
        <f>IF(設定!B117="","",設定!B117)</f>
        <v>913</v>
      </c>
      <c r="B116" s="103" t="str">
        <f>IF(設定!C117="","",設定!C117)</f>
        <v/>
      </c>
      <c r="C116" s="43">
        <f>SUMIFS(入出庫記録!$H:$H,入出庫記録!$B:$B,月別在庫一覧!$C$1,入出庫記録!$C:$C,月別在庫一覧!$C$2,入出庫記録!$F:$F,月別在庫一覧!$A116)</f>
        <v>0</v>
      </c>
      <c r="D116" s="46">
        <f>SUMIFS(入出庫記録!$I:$I,入出庫記録!$B:$B,月別在庫一覧!$C$1,入出庫記録!$C:$C,月別在庫一覧!$C$2,入出庫記録!$F:$F,月別在庫一覧!$A116)</f>
        <v>0</v>
      </c>
      <c r="E116" s="48">
        <f t="shared" si="22"/>
        <v>0</v>
      </c>
      <c r="F116" s="51">
        <f>SUMIFS(入出庫記録!$H:$H,入出庫記録!$B:$B,月別在庫一覧!$C$1,入出庫記録!$C:$C,月別在庫一覧!$F$2,入出庫記録!$F:$F,月別在庫一覧!$A116)</f>
        <v>0</v>
      </c>
      <c r="G116" s="52">
        <f>SUMIFS(入出庫記録!$I:$I,入出庫記録!$B:$B,月別在庫一覧!$C$1,入出庫記録!$C:$C,月別在庫一覧!$F$2,入出庫記録!$F:$F,月別在庫一覧!$A116)</f>
        <v>0</v>
      </c>
      <c r="H116" s="48">
        <f t="shared" si="12"/>
        <v>0</v>
      </c>
      <c r="I116" s="51">
        <f>SUMIFS(入出庫記録!$H:$H,入出庫記録!$B:$B,月別在庫一覧!$C$1,入出庫記録!$C:$C,月別在庫一覧!$I$2,入出庫記録!$F:$F,月別在庫一覧!$A116)</f>
        <v>0</v>
      </c>
      <c r="J116" s="52">
        <f>SUMIFS(入出庫記録!$I:$I,入出庫記録!$B:$B,月別在庫一覧!$C$1,入出庫記録!$C:$C,月別在庫一覧!$I$2,入出庫記録!$F:$F,月別在庫一覧!$A116)</f>
        <v>0</v>
      </c>
      <c r="K116" s="48">
        <f t="shared" si="23"/>
        <v>0</v>
      </c>
      <c r="L116" s="51">
        <f>SUMIFS(入出庫記録!$H:$H,入出庫記録!$B:$B,月別在庫一覧!$C$1,入出庫記録!$C:$C,月別在庫一覧!$L$2,入出庫記録!$F:$F,月別在庫一覧!$A116)</f>
        <v>0</v>
      </c>
      <c r="M116" s="52">
        <f>SUMIFS(入出庫記録!$I:$I,入出庫記録!$B:$B,月別在庫一覧!$C$1,入出庫記録!$C:$C,月別在庫一覧!$L$2,入出庫記録!$F:$F,月別在庫一覧!$A116)</f>
        <v>0</v>
      </c>
      <c r="N116" s="48">
        <f t="shared" si="13"/>
        <v>0</v>
      </c>
      <c r="O116" s="51">
        <f>SUMIFS(入出庫記録!$H:$H,入出庫記録!$B:$B,月別在庫一覧!$C$1,入出庫記録!$C:$C,月別在庫一覧!$O$2,入出庫記録!$F:$F,月別在庫一覧!$A116)</f>
        <v>0</v>
      </c>
      <c r="P116" s="52">
        <f>SUMIFS(入出庫記録!$I:$I,入出庫記録!$B:$B,月別在庫一覧!$C$1,入出庫記録!$C:$C,月別在庫一覧!$O$2,入出庫記録!$F:$F,月別在庫一覧!$A116)</f>
        <v>0</v>
      </c>
      <c r="Q116" s="48">
        <f t="shared" si="14"/>
        <v>0</v>
      </c>
      <c r="R116" s="51">
        <f>SUMIFS(入出庫記録!$H:$H,入出庫記録!$B:$B,月別在庫一覧!$C$1,入出庫記録!$C:$C,月別在庫一覧!$R$2,入出庫記録!$F:$F,月別在庫一覧!$A116)</f>
        <v>0</v>
      </c>
      <c r="S116" s="52">
        <f>SUMIFS(入出庫記録!$I:$I,入出庫記録!$B:$B,月別在庫一覧!$C$1,入出庫記録!$C:$C,月別在庫一覧!$R$2,入出庫記録!$F:$F,月別在庫一覧!$A116)</f>
        <v>0</v>
      </c>
      <c r="T116" s="48">
        <f t="shared" si="15"/>
        <v>0</v>
      </c>
      <c r="U116" s="51">
        <f>SUMIFS(入出庫記録!$H:$H,入出庫記録!$B:$B,月別在庫一覧!$C$1,入出庫記録!$C:$C,月別在庫一覧!$U$2,入出庫記録!$F:$F,月別在庫一覧!$A116)</f>
        <v>0</v>
      </c>
      <c r="V116" s="52">
        <f>SUMIFS(入出庫記録!$I:$I,入出庫記録!$B:$B,月別在庫一覧!$C$1,入出庫記録!$C:$C,月別在庫一覧!$U$2,入出庫記録!$F:$F,月別在庫一覧!$A116)</f>
        <v>0</v>
      </c>
      <c r="W116" s="48">
        <f t="shared" si="16"/>
        <v>0</v>
      </c>
      <c r="X116" s="51">
        <f>SUMIFS(入出庫記録!$H:$H,入出庫記録!$B:$B,月別在庫一覧!$C$1,入出庫記録!$C:$C,月別在庫一覧!$X$2,入出庫記録!$F:$F,月別在庫一覧!$A116)</f>
        <v>0</v>
      </c>
      <c r="Y116" s="52">
        <f>SUMIFS(入出庫記録!$I:$I,入出庫記録!$B:$B,月別在庫一覧!$C$1,入出庫記録!$C:$C,月別在庫一覧!$X$2,入出庫記録!$F:$F,月別在庫一覧!$A116)</f>
        <v>0</v>
      </c>
      <c r="Z116" s="48">
        <f t="shared" si="17"/>
        <v>0</v>
      </c>
      <c r="AA116" s="51">
        <f>SUMIFS(入出庫記録!$H:$H,入出庫記録!$B:$B,月別在庫一覧!$C$1,入出庫記録!$C:$C,月別在庫一覧!$AA$2,入出庫記録!$F:$F,月別在庫一覧!$A116)</f>
        <v>0</v>
      </c>
      <c r="AB116" s="52">
        <f>SUMIFS(入出庫記録!$I:$I,入出庫記録!$B:$B,月別在庫一覧!$C$1,入出庫記録!$C:$C,月別在庫一覧!$AA$2,入出庫記録!$F:$F,月別在庫一覧!$A116)</f>
        <v>0</v>
      </c>
      <c r="AC116" s="48">
        <f t="shared" si="18"/>
        <v>0</v>
      </c>
      <c r="AD116" s="51">
        <f>SUMIFS(入出庫記録!$H:$H,入出庫記録!$B:$B,月別在庫一覧!$C$1,入出庫記録!$C:$C,月別在庫一覧!$AD$2,入出庫記録!$F:$F,月別在庫一覧!$A116)</f>
        <v>0</v>
      </c>
      <c r="AE116" s="52">
        <f>SUMIFS(入出庫記録!$I:$I,入出庫記録!$B:$B,月別在庫一覧!$C$1,入出庫記録!$C:$C,月別在庫一覧!$AD$2,入出庫記録!$F:$F,月別在庫一覧!$A116)</f>
        <v>0</v>
      </c>
      <c r="AF116" s="48">
        <f t="shared" si="19"/>
        <v>0</v>
      </c>
      <c r="AG116" s="51">
        <f>SUMIFS(入出庫記録!$H:$H,入出庫記録!$B:$B,月別在庫一覧!$C$1,入出庫記録!$C:$C,月別在庫一覧!$AG$2,入出庫記録!$F:$F,月別在庫一覧!$A116)</f>
        <v>0</v>
      </c>
      <c r="AH116" s="52">
        <f>SUMIFS(入出庫記録!$I:$I,入出庫記録!$B:$B,月別在庫一覧!$C$1,入出庫記録!$C:$C,月別在庫一覧!$AG$2,入出庫記録!$F:$F,月別在庫一覧!$A116)</f>
        <v>0</v>
      </c>
      <c r="AI116" s="48">
        <f t="shared" si="20"/>
        <v>0</v>
      </c>
      <c r="AJ116" s="51">
        <f>SUMIFS(入出庫記録!$H:$H,入出庫記録!$B:$B,月別在庫一覧!$C$1,入出庫記録!$C:$C,月別在庫一覧!$AJ$2,入出庫記録!$F:$F,月別在庫一覧!$A116)</f>
        <v>0</v>
      </c>
      <c r="AK116" s="52">
        <f>SUMIFS(入出庫記録!$I:$I,入出庫記録!$B:$B,月別在庫一覧!$C$1,入出庫記録!$C:$C,月別在庫一覧!$AJ$2,入出庫記録!$F:$F,月別在庫一覧!$A116)</f>
        <v>0</v>
      </c>
      <c r="AL116" s="48">
        <f t="shared" si="21"/>
        <v>0</v>
      </c>
    </row>
    <row r="117" spans="1:38" ht="18.75" customHeight="1">
      <c r="A117" s="102" t="str">
        <f>IF(設定!B118="","",設定!B118)</f>
        <v>914</v>
      </c>
      <c r="B117" s="103" t="str">
        <f>IF(設定!C118="","",設定!C118)</f>
        <v/>
      </c>
      <c r="C117" s="43">
        <f>SUMIFS(入出庫記録!$H:$H,入出庫記録!$B:$B,月別在庫一覧!$C$1,入出庫記録!$C:$C,月別在庫一覧!$C$2,入出庫記録!$F:$F,月別在庫一覧!$A117)</f>
        <v>0</v>
      </c>
      <c r="D117" s="46">
        <f>SUMIFS(入出庫記録!$I:$I,入出庫記録!$B:$B,月別在庫一覧!$C$1,入出庫記録!$C:$C,月別在庫一覧!$C$2,入出庫記録!$F:$F,月別在庫一覧!$A117)</f>
        <v>0</v>
      </c>
      <c r="E117" s="48">
        <f t="shared" si="22"/>
        <v>0</v>
      </c>
      <c r="F117" s="51">
        <f>SUMIFS(入出庫記録!$H:$H,入出庫記録!$B:$B,月別在庫一覧!$C$1,入出庫記録!$C:$C,月別在庫一覧!$F$2,入出庫記録!$F:$F,月別在庫一覧!$A117)</f>
        <v>0</v>
      </c>
      <c r="G117" s="52">
        <f>SUMIFS(入出庫記録!$I:$I,入出庫記録!$B:$B,月別在庫一覧!$C$1,入出庫記録!$C:$C,月別在庫一覧!$F$2,入出庫記録!$F:$F,月別在庫一覧!$A117)</f>
        <v>0</v>
      </c>
      <c r="H117" s="48">
        <f t="shared" si="12"/>
        <v>0</v>
      </c>
      <c r="I117" s="51">
        <f>SUMIFS(入出庫記録!$H:$H,入出庫記録!$B:$B,月別在庫一覧!$C$1,入出庫記録!$C:$C,月別在庫一覧!$I$2,入出庫記録!$F:$F,月別在庫一覧!$A117)</f>
        <v>0</v>
      </c>
      <c r="J117" s="52">
        <f>SUMIFS(入出庫記録!$I:$I,入出庫記録!$B:$B,月別在庫一覧!$C$1,入出庫記録!$C:$C,月別在庫一覧!$I$2,入出庫記録!$F:$F,月別在庫一覧!$A117)</f>
        <v>0</v>
      </c>
      <c r="K117" s="48">
        <f t="shared" si="23"/>
        <v>0</v>
      </c>
      <c r="L117" s="51">
        <f>SUMIFS(入出庫記録!$H:$H,入出庫記録!$B:$B,月別在庫一覧!$C$1,入出庫記録!$C:$C,月別在庫一覧!$L$2,入出庫記録!$F:$F,月別在庫一覧!$A117)</f>
        <v>0</v>
      </c>
      <c r="M117" s="52">
        <f>SUMIFS(入出庫記録!$I:$I,入出庫記録!$B:$B,月別在庫一覧!$C$1,入出庫記録!$C:$C,月別在庫一覧!$L$2,入出庫記録!$F:$F,月別在庫一覧!$A117)</f>
        <v>0</v>
      </c>
      <c r="N117" s="48">
        <f t="shared" si="13"/>
        <v>0</v>
      </c>
      <c r="O117" s="51">
        <f>SUMIFS(入出庫記録!$H:$H,入出庫記録!$B:$B,月別在庫一覧!$C$1,入出庫記録!$C:$C,月別在庫一覧!$O$2,入出庫記録!$F:$F,月別在庫一覧!$A117)</f>
        <v>0</v>
      </c>
      <c r="P117" s="52">
        <f>SUMIFS(入出庫記録!$I:$I,入出庫記録!$B:$B,月別在庫一覧!$C$1,入出庫記録!$C:$C,月別在庫一覧!$O$2,入出庫記録!$F:$F,月別在庫一覧!$A117)</f>
        <v>0</v>
      </c>
      <c r="Q117" s="48">
        <f t="shared" si="14"/>
        <v>0</v>
      </c>
      <c r="R117" s="51">
        <f>SUMIFS(入出庫記録!$H:$H,入出庫記録!$B:$B,月別在庫一覧!$C$1,入出庫記録!$C:$C,月別在庫一覧!$R$2,入出庫記録!$F:$F,月別在庫一覧!$A117)</f>
        <v>0</v>
      </c>
      <c r="S117" s="52">
        <f>SUMIFS(入出庫記録!$I:$I,入出庫記録!$B:$B,月別在庫一覧!$C$1,入出庫記録!$C:$C,月別在庫一覧!$R$2,入出庫記録!$F:$F,月別在庫一覧!$A117)</f>
        <v>0</v>
      </c>
      <c r="T117" s="48">
        <f t="shared" si="15"/>
        <v>0</v>
      </c>
      <c r="U117" s="51">
        <f>SUMIFS(入出庫記録!$H:$H,入出庫記録!$B:$B,月別在庫一覧!$C$1,入出庫記録!$C:$C,月別在庫一覧!$U$2,入出庫記録!$F:$F,月別在庫一覧!$A117)</f>
        <v>0</v>
      </c>
      <c r="V117" s="52">
        <f>SUMIFS(入出庫記録!$I:$I,入出庫記録!$B:$B,月別在庫一覧!$C$1,入出庫記録!$C:$C,月別在庫一覧!$U$2,入出庫記録!$F:$F,月別在庫一覧!$A117)</f>
        <v>0</v>
      </c>
      <c r="W117" s="48">
        <f t="shared" si="16"/>
        <v>0</v>
      </c>
      <c r="X117" s="51">
        <f>SUMIFS(入出庫記録!$H:$H,入出庫記録!$B:$B,月別在庫一覧!$C$1,入出庫記録!$C:$C,月別在庫一覧!$X$2,入出庫記録!$F:$F,月別在庫一覧!$A117)</f>
        <v>0</v>
      </c>
      <c r="Y117" s="52">
        <f>SUMIFS(入出庫記録!$I:$I,入出庫記録!$B:$B,月別在庫一覧!$C$1,入出庫記録!$C:$C,月別在庫一覧!$X$2,入出庫記録!$F:$F,月別在庫一覧!$A117)</f>
        <v>0</v>
      </c>
      <c r="Z117" s="48">
        <f t="shared" si="17"/>
        <v>0</v>
      </c>
      <c r="AA117" s="51">
        <f>SUMIFS(入出庫記録!$H:$H,入出庫記録!$B:$B,月別在庫一覧!$C$1,入出庫記録!$C:$C,月別在庫一覧!$AA$2,入出庫記録!$F:$F,月別在庫一覧!$A117)</f>
        <v>0</v>
      </c>
      <c r="AB117" s="52">
        <f>SUMIFS(入出庫記録!$I:$I,入出庫記録!$B:$B,月別在庫一覧!$C$1,入出庫記録!$C:$C,月別在庫一覧!$AA$2,入出庫記録!$F:$F,月別在庫一覧!$A117)</f>
        <v>0</v>
      </c>
      <c r="AC117" s="48">
        <f t="shared" si="18"/>
        <v>0</v>
      </c>
      <c r="AD117" s="51">
        <f>SUMIFS(入出庫記録!$H:$H,入出庫記録!$B:$B,月別在庫一覧!$C$1,入出庫記録!$C:$C,月別在庫一覧!$AD$2,入出庫記録!$F:$F,月別在庫一覧!$A117)</f>
        <v>0</v>
      </c>
      <c r="AE117" s="52">
        <f>SUMIFS(入出庫記録!$I:$I,入出庫記録!$B:$B,月別在庫一覧!$C$1,入出庫記録!$C:$C,月別在庫一覧!$AD$2,入出庫記録!$F:$F,月別在庫一覧!$A117)</f>
        <v>0</v>
      </c>
      <c r="AF117" s="48">
        <f t="shared" si="19"/>
        <v>0</v>
      </c>
      <c r="AG117" s="51">
        <f>SUMIFS(入出庫記録!$H:$H,入出庫記録!$B:$B,月別在庫一覧!$C$1,入出庫記録!$C:$C,月別在庫一覧!$AG$2,入出庫記録!$F:$F,月別在庫一覧!$A117)</f>
        <v>0</v>
      </c>
      <c r="AH117" s="52">
        <f>SUMIFS(入出庫記録!$I:$I,入出庫記録!$B:$B,月別在庫一覧!$C$1,入出庫記録!$C:$C,月別在庫一覧!$AG$2,入出庫記録!$F:$F,月別在庫一覧!$A117)</f>
        <v>0</v>
      </c>
      <c r="AI117" s="48">
        <f t="shared" si="20"/>
        <v>0</v>
      </c>
      <c r="AJ117" s="51">
        <f>SUMIFS(入出庫記録!$H:$H,入出庫記録!$B:$B,月別在庫一覧!$C$1,入出庫記録!$C:$C,月別在庫一覧!$AJ$2,入出庫記録!$F:$F,月別在庫一覧!$A117)</f>
        <v>0</v>
      </c>
      <c r="AK117" s="52">
        <f>SUMIFS(入出庫記録!$I:$I,入出庫記録!$B:$B,月別在庫一覧!$C$1,入出庫記録!$C:$C,月別在庫一覧!$AJ$2,入出庫記録!$F:$F,月別在庫一覧!$A117)</f>
        <v>0</v>
      </c>
      <c r="AL117" s="48">
        <f t="shared" si="21"/>
        <v>0</v>
      </c>
    </row>
    <row r="118" spans="1:38" ht="18.75" customHeight="1">
      <c r="A118" s="102" t="str">
        <f>IF(設定!B119="","",設定!B119)</f>
        <v>915</v>
      </c>
      <c r="B118" s="103" t="str">
        <f>IF(設定!C119="","",設定!C119)</f>
        <v/>
      </c>
      <c r="C118" s="43">
        <f>SUMIFS(入出庫記録!$H:$H,入出庫記録!$B:$B,月別在庫一覧!$C$1,入出庫記録!$C:$C,月別在庫一覧!$C$2,入出庫記録!$F:$F,月別在庫一覧!$A118)</f>
        <v>0</v>
      </c>
      <c r="D118" s="46">
        <f>SUMIFS(入出庫記録!$I:$I,入出庫記録!$B:$B,月別在庫一覧!$C$1,入出庫記録!$C:$C,月別在庫一覧!$C$2,入出庫記録!$F:$F,月別在庫一覧!$A118)</f>
        <v>0</v>
      </c>
      <c r="E118" s="48">
        <f t="shared" si="22"/>
        <v>0</v>
      </c>
      <c r="F118" s="51">
        <f>SUMIFS(入出庫記録!$H:$H,入出庫記録!$B:$B,月別在庫一覧!$C$1,入出庫記録!$C:$C,月別在庫一覧!$F$2,入出庫記録!$F:$F,月別在庫一覧!$A118)</f>
        <v>0</v>
      </c>
      <c r="G118" s="52">
        <f>SUMIFS(入出庫記録!$I:$I,入出庫記録!$B:$B,月別在庫一覧!$C$1,入出庫記録!$C:$C,月別在庫一覧!$F$2,入出庫記録!$F:$F,月別在庫一覧!$A118)</f>
        <v>0</v>
      </c>
      <c r="H118" s="48">
        <f t="shared" si="12"/>
        <v>0</v>
      </c>
      <c r="I118" s="51">
        <f>SUMIFS(入出庫記録!$H:$H,入出庫記録!$B:$B,月別在庫一覧!$C$1,入出庫記録!$C:$C,月別在庫一覧!$I$2,入出庫記録!$F:$F,月別在庫一覧!$A118)</f>
        <v>0</v>
      </c>
      <c r="J118" s="52">
        <f>SUMIFS(入出庫記録!$I:$I,入出庫記録!$B:$B,月別在庫一覧!$C$1,入出庫記録!$C:$C,月別在庫一覧!$I$2,入出庫記録!$F:$F,月別在庫一覧!$A118)</f>
        <v>0</v>
      </c>
      <c r="K118" s="48">
        <f t="shared" si="23"/>
        <v>0</v>
      </c>
      <c r="L118" s="51">
        <f>SUMIFS(入出庫記録!$H:$H,入出庫記録!$B:$B,月別在庫一覧!$C$1,入出庫記録!$C:$C,月別在庫一覧!$L$2,入出庫記録!$F:$F,月別在庫一覧!$A118)</f>
        <v>0</v>
      </c>
      <c r="M118" s="52">
        <f>SUMIFS(入出庫記録!$I:$I,入出庫記録!$B:$B,月別在庫一覧!$C$1,入出庫記録!$C:$C,月別在庫一覧!$L$2,入出庫記録!$F:$F,月別在庫一覧!$A118)</f>
        <v>0</v>
      </c>
      <c r="N118" s="48">
        <f t="shared" si="13"/>
        <v>0</v>
      </c>
      <c r="O118" s="51">
        <f>SUMIFS(入出庫記録!$H:$H,入出庫記録!$B:$B,月別在庫一覧!$C$1,入出庫記録!$C:$C,月別在庫一覧!$O$2,入出庫記録!$F:$F,月別在庫一覧!$A118)</f>
        <v>0</v>
      </c>
      <c r="P118" s="52">
        <f>SUMIFS(入出庫記録!$I:$I,入出庫記録!$B:$B,月別在庫一覧!$C$1,入出庫記録!$C:$C,月別在庫一覧!$O$2,入出庫記録!$F:$F,月別在庫一覧!$A118)</f>
        <v>0</v>
      </c>
      <c r="Q118" s="48">
        <f t="shared" si="14"/>
        <v>0</v>
      </c>
      <c r="R118" s="51">
        <f>SUMIFS(入出庫記録!$H:$H,入出庫記録!$B:$B,月別在庫一覧!$C$1,入出庫記録!$C:$C,月別在庫一覧!$R$2,入出庫記録!$F:$F,月別在庫一覧!$A118)</f>
        <v>0</v>
      </c>
      <c r="S118" s="52">
        <f>SUMIFS(入出庫記録!$I:$I,入出庫記録!$B:$B,月別在庫一覧!$C$1,入出庫記録!$C:$C,月別在庫一覧!$R$2,入出庫記録!$F:$F,月別在庫一覧!$A118)</f>
        <v>0</v>
      </c>
      <c r="T118" s="48">
        <f t="shared" si="15"/>
        <v>0</v>
      </c>
      <c r="U118" s="51">
        <f>SUMIFS(入出庫記録!$H:$H,入出庫記録!$B:$B,月別在庫一覧!$C$1,入出庫記録!$C:$C,月別在庫一覧!$U$2,入出庫記録!$F:$F,月別在庫一覧!$A118)</f>
        <v>0</v>
      </c>
      <c r="V118" s="52">
        <f>SUMIFS(入出庫記録!$I:$I,入出庫記録!$B:$B,月別在庫一覧!$C$1,入出庫記録!$C:$C,月別在庫一覧!$U$2,入出庫記録!$F:$F,月別在庫一覧!$A118)</f>
        <v>0</v>
      </c>
      <c r="W118" s="48">
        <f t="shared" si="16"/>
        <v>0</v>
      </c>
      <c r="X118" s="51">
        <f>SUMIFS(入出庫記録!$H:$H,入出庫記録!$B:$B,月別在庫一覧!$C$1,入出庫記録!$C:$C,月別在庫一覧!$X$2,入出庫記録!$F:$F,月別在庫一覧!$A118)</f>
        <v>0</v>
      </c>
      <c r="Y118" s="52">
        <f>SUMIFS(入出庫記録!$I:$I,入出庫記録!$B:$B,月別在庫一覧!$C$1,入出庫記録!$C:$C,月別在庫一覧!$X$2,入出庫記録!$F:$F,月別在庫一覧!$A118)</f>
        <v>0</v>
      </c>
      <c r="Z118" s="48">
        <f t="shared" si="17"/>
        <v>0</v>
      </c>
      <c r="AA118" s="51">
        <f>SUMIFS(入出庫記録!$H:$H,入出庫記録!$B:$B,月別在庫一覧!$C$1,入出庫記録!$C:$C,月別在庫一覧!$AA$2,入出庫記録!$F:$F,月別在庫一覧!$A118)</f>
        <v>0</v>
      </c>
      <c r="AB118" s="52">
        <f>SUMIFS(入出庫記録!$I:$I,入出庫記録!$B:$B,月別在庫一覧!$C$1,入出庫記録!$C:$C,月別在庫一覧!$AA$2,入出庫記録!$F:$F,月別在庫一覧!$A118)</f>
        <v>0</v>
      </c>
      <c r="AC118" s="48">
        <f t="shared" si="18"/>
        <v>0</v>
      </c>
      <c r="AD118" s="51">
        <f>SUMIFS(入出庫記録!$H:$H,入出庫記録!$B:$B,月別在庫一覧!$C$1,入出庫記録!$C:$C,月別在庫一覧!$AD$2,入出庫記録!$F:$F,月別在庫一覧!$A118)</f>
        <v>0</v>
      </c>
      <c r="AE118" s="52">
        <f>SUMIFS(入出庫記録!$I:$I,入出庫記録!$B:$B,月別在庫一覧!$C$1,入出庫記録!$C:$C,月別在庫一覧!$AD$2,入出庫記録!$F:$F,月別在庫一覧!$A118)</f>
        <v>0</v>
      </c>
      <c r="AF118" s="48">
        <f t="shared" si="19"/>
        <v>0</v>
      </c>
      <c r="AG118" s="51">
        <f>SUMIFS(入出庫記録!$H:$H,入出庫記録!$B:$B,月別在庫一覧!$C$1,入出庫記録!$C:$C,月別在庫一覧!$AG$2,入出庫記録!$F:$F,月別在庫一覧!$A118)</f>
        <v>0</v>
      </c>
      <c r="AH118" s="52">
        <f>SUMIFS(入出庫記録!$I:$I,入出庫記録!$B:$B,月別在庫一覧!$C$1,入出庫記録!$C:$C,月別在庫一覧!$AG$2,入出庫記録!$F:$F,月別在庫一覧!$A118)</f>
        <v>0</v>
      </c>
      <c r="AI118" s="48">
        <f t="shared" si="20"/>
        <v>0</v>
      </c>
      <c r="AJ118" s="51">
        <f>SUMIFS(入出庫記録!$H:$H,入出庫記録!$B:$B,月別在庫一覧!$C$1,入出庫記録!$C:$C,月別在庫一覧!$AJ$2,入出庫記録!$F:$F,月別在庫一覧!$A118)</f>
        <v>0</v>
      </c>
      <c r="AK118" s="52">
        <f>SUMIFS(入出庫記録!$I:$I,入出庫記録!$B:$B,月別在庫一覧!$C$1,入出庫記録!$C:$C,月別在庫一覧!$AJ$2,入出庫記録!$F:$F,月別在庫一覧!$A118)</f>
        <v>0</v>
      </c>
      <c r="AL118" s="48">
        <f t="shared" si="21"/>
        <v>0</v>
      </c>
    </row>
    <row r="119" spans="1:38" ht="18.75" customHeight="1">
      <c r="A119" s="102" t="str">
        <f>IF(設定!B120="","",設定!B120)</f>
        <v>916</v>
      </c>
      <c r="B119" s="103" t="str">
        <f>IF(設定!C120="","",設定!C120)</f>
        <v/>
      </c>
      <c r="C119" s="43">
        <f>SUMIFS(入出庫記録!$H:$H,入出庫記録!$B:$B,月別在庫一覧!$C$1,入出庫記録!$C:$C,月別在庫一覧!$C$2,入出庫記録!$F:$F,月別在庫一覧!$A119)</f>
        <v>0</v>
      </c>
      <c r="D119" s="46">
        <f>SUMIFS(入出庫記録!$I:$I,入出庫記録!$B:$B,月別在庫一覧!$C$1,入出庫記録!$C:$C,月別在庫一覧!$C$2,入出庫記録!$F:$F,月別在庫一覧!$A119)</f>
        <v>0</v>
      </c>
      <c r="E119" s="48">
        <f t="shared" si="22"/>
        <v>0</v>
      </c>
      <c r="F119" s="51">
        <f>SUMIFS(入出庫記録!$H:$H,入出庫記録!$B:$B,月別在庫一覧!$C$1,入出庫記録!$C:$C,月別在庫一覧!$F$2,入出庫記録!$F:$F,月別在庫一覧!$A119)</f>
        <v>0</v>
      </c>
      <c r="G119" s="52">
        <f>SUMIFS(入出庫記録!$I:$I,入出庫記録!$B:$B,月別在庫一覧!$C$1,入出庫記録!$C:$C,月別在庫一覧!$F$2,入出庫記録!$F:$F,月別在庫一覧!$A119)</f>
        <v>0</v>
      </c>
      <c r="H119" s="48">
        <f t="shared" si="12"/>
        <v>0</v>
      </c>
      <c r="I119" s="51">
        <f>SUMIFS(入出庫記録!$H:$H,入出庫記録!$B:$B,月別在庫一覧!$C$1,入出庫記録!$C:$C,月別在庫一覧!$I$2,入出庫記録!$F:$F,月別在庫一覧!$A119)</f>
        <v>0</v>
      </c>
      <c r="J119" s="52">
        <f>SUMIFS(入出庫記録!$I:$I,入出庫記録!$B:$B,月別在庫一覧!$C$1,入出庫記録!$C:$C,月別在庫一覧!$I$2,入出庫記録!$F:$F,月別在庫一覧!$A119)</f>
        <v>0</v>
      </c>
      <c r="K119" s="48">
        <f t="shared" si="23"/>
        <v>0</v>
      </c>
      <c r="L119" s="51">
        <f>SUMIFS(入出庫記録!$H:$H,入出庫記録!$B:$B,月別在庫一覧!$C$1,入出庫記録!$C:$C,月別在庫一覧!$L$2,入出庫記録!$F:$F,月別在庫一覧!$A119)</f>
        <v>0</v>
      </c>
      <c r="M119" s="52">
        <f>SUMIFS(入出庫記録!$I:$I,入出庫記録!$B:$B,月別在庫一覧!$C$1,入出庫記録!$C:$C,月別在庫一覧!$L$2,入出庫記録!$F:$F,月別在庫一覧!$A119)</f>
        <v>0</v>
      </c>
      <c r="N119" s="48">
        <f t="shared" si="13"/>
        <v>0</v>
      </c>
      <c r="O119" s="51">
        <f>SUMIFS(入出庫記録!$H:$H,入出庫記録!$B:$B,月別在庫一覧!$C$1,入出庫記録!$C:$C,月別在庫一覧!$O$2,入出庫記録!$F:$F,月別在庫一覧!$A119)</f>
        <v>0</v>
      </c>
      <c r="P119" s="52">
        <f>SUMIFS(入出庫記録!$I:$I,入出庫記録!$B:$B,月別在庫一覧!$C$1,入出庫記録!$C:$C,月別在庫一覧!$O$2,入出庫記録!$F:$F,月別在庫一覧!$A119)</f>
        <v>0</v>
      </c>
      <c r="Q119" s="48">
        <f t="shared" si="14"/>
        <v>0</v>
      </c>
      <c r="R119" s="51">
        <f>SUMIFS(入出庫記録!$H:$H,入出庫記録!$B:$B,月別在庫一覧!$C$1,入出庫記録!$C:$C,月別在庫一覧!$R$2,入出庫記録!$F:$F,月別在庫一覧!$A119)</f>
        <v>0</v>
      </c>
      <c r="S119" s="52">
        <f>SUMIFS(入出庫記録!$I:$I,入出庫記録!$B:$B,月別在庫一覧!$C$1,入出庫記録!$C:$C,月別在庫一覧!$R$2,入出庫記録!$F:$F,月別在庫一覧!$A119)</f>
        <v>0</v>
      </c>
      <c r="T119" s="48">
        <f t="shared" si="15"/>
        <v>0</v>
      </c>
      <c r="U119" s="51">
        <f>SUMIFS(入出庫記録!$H:$H,入出庫記録!$B:$B,月別在庫一覧!$C$1,入出庫記録!$C:$C,月別在庫一覧!$U$2,入出庫記録!$F:$F,月別在庫一覧!$A119)</f>
        <v>0</v>
      </c>
      <c r="V119" s="52">
        <f>SUMIFS(入出庫記録!$I:$I,入出庫記録!$B:$B,月別在庫一覧!$C$1,入出庫記録!$C:$C,月別在庫一覧!$U$2,入出庫記録!$F:$F,月別在庫一覧!$A119)</f>
        <v>0</v>
      </c>
      <c r="W119" s="48">
        <f t="shared" si="16"/>
        <v>0</v>
      </c>
      <c r="X119" s="51">
        <f>SUMIFS(入出庫記録!$H:$H,入出庫記録!$B:$B,月別在庫一覧!$C$1,入出庫記録!$C:$C,月別在庫一覧!$X$2,入出庫記録!$F:$F,月別在庫一覧!$A119)</f>
        <v>0</v>
      </c>
      <c r="Y119" s="52">
        <f>SUMIFS(入出庫記録!$I:$I,入出庫記録!$B:$B,月別在庫一覧!$C$1,入出庫記録!$C:$C,月別在庫一覧!$X$2,入出庫記録!$F:$F,月別在庫一覧!$A119)</f>
        <v>0</v>
      </c>
      <c r="Z119" s="48">
        <f t="shared" si="17"/>
        <v>0</v>
      </c>
      <c r="AA119" s="51">
        <f>SUMIFS(入出庫記録!$H:$H,入出庫記録!$B:$B,月別在庫一覧!$C$1,入出庫記録!$C:$C,月別在庫一覧!$AA$2,入出庫記録!$F:$F,月別在庫一覧!$A119)</f>
        <v>0</v>
      </c>
      <c r="AB119" s="52">
        <f>SUMIFS(入出庫記録!$I:$I,入出庫記録!$B:$B,月別在庫一覧!$C$1,入出庫記録!$C:$C,月別在庫一覧!$AA$2,入出庫記録!$F:$F,月別在庫一覧!$A119)</f>
        <v>0</v>
      </c>
      <c r="AC119" s="48">
        <f t="shared" si="18"/>
        <v>0</v>
      </c>
      <c r="AD119" s="51">
        <f>SUMIFS(入出庫記録!$H:$H,入出庫記録!$B:$B,月別在庫一覧!$C$1,入出庫記録!$C:$C,月別在庫一覧!$AD$2,入出庫記録!$F:$F,月別在庫一覧!$A119)</f>
        <v>0</v>
      </c>
      <c r="AE119" s="52">
        <f>SUMIFS(入出庫記録!$I:$I,入出庫記録!$B:$B,月別在庫一覧!$C$1,入出庫記録!$C:$C,月別在庫一覧!$AD$2,入出庫記録!$F:$F,月別在庫一覧!$A119)</f>
        <v>0</v>
      </c>
      <c r="AF119" s="48">
        <f t="shared" si="19"/>
        <v>0</v>
      </c>
      <c r="AG119" s="51">
        <f>SUMIFS(入出庫記録!$H:$H,入出庫記録!$B:$B,月別在庫一覧!$C$1,入出庫記録!$C:$C,月別在庫一覧!$AG$2,入出庫記録!$F:$F,月別在庫一覧!$A119)</f>
        <v>0</v>
      </c>
      <c r="AH119" s="52">
        <f>SUMIFS(入出庫記録!$I:$I,入出庫記録!$B:$B,月別在庫一覧!$C$1,入出庫記録!$C:$C,月別在庫一覧!$AG$2,入出庫記録!$F:$F,月別在庫一覧!$A119)</f>
        <v>0</v>
      </c>
      <c r="AI119" s="48">
        <f t="shared" si="20"/>
        <v>0</v>
      </c>
      <c r="AJ119" s="51">
        <f>SUMIFS(入出庫記録!$H:$H,入出庫記録!$B:$B,月別在庫一覧!$C$1,入出庫記録!$C:$C,月別在庫一覧!$AJ$2,入出庫記録!$F:$F,月別在庫一覧!$A119)</f>
        <v>0</v>
      </c>
      <c r="AK119" s="52">
        <f>SUMIFS(入出庫記録!$I:$I,入出庫記録!$B:$B,月別在庫一覧!$C$1,入出庫記録!$C:$C,月別在庫一覧!$AJ$2,入出庫記録!$F:$F,月別在庫一覧!$A119)</f>
        <v>0</v>
      </c>
      <c r="AL119" s="48">
        <f t="shared" si="21"/>
        <v>0</v>
      </c>
    </row>
    <row r="120" spans="1:38" ht="18.75" customHeight="1">
      <c r="A120" s="102" t="str">
        <f>IF(設定!B121="","",設定!B121)</f>
        <v>917</v>
      </c>
      <c r="B120" s="103" t="str">
        <f>IF(設定!C121="","",設定!C121)</f>
        <v/>
      </c>
      <c r="C120" s="43">
        <f>SUMIFS(入出庫記録!$H:$H,入出庫記録!$B:$B,月別在庫一覧!$C$1,入出庫記録!$C:$C,月別在庫一覧!$C$2,入出庫記録!$F:$F,月別在庫一覧!$A120)</f>
        <v>0</v>
      </c>
      <c r="D120" s="46">
        <f>SUMIFS(入出庫記録!$I:$I,入出庫記録!$B:$B,月別在庫一覧!$C$1,入出庫記録!$C:$C,月別在庫一覧!$C$2,入出庫記録!$F:$F,月別在庫一覧!$A120)</f>
        <v>0</v>
      </c>
      <c r="E120" s="48">
        <f t="shared" si="22"/>
        <v>0</v>
      </c>
      <c r="F120" s="51">
        <f>SUMIFS(入出庫記録!$H:$H,入出庫記録!$B:$B,月別在庫一覧!$C$1,入出庫記録!$C:$C,月別在庫一覧!$F$2,入出庫記録!$F:$F,月別在庫一覧!$A120)</f>
        <v>0</v>
      </c>
      <c r="G120" s="52">
        <f>SUMIFS(入出庫記録!$I:$I,入出庫記録!$B:$B,月別在庫一覧!$C$1,入出庫記録!$C:$C,月別在庫一覧!$F$2,入出庫記録!$F:$F,月別在庫一覧!$A120)</f>
        <v>0</v>
      </c>
      <c r="H120" s="48">
        <f t="shared" si="12"/>
        <v>0</v>
      </c>
      <c r="I120" s="51">
        <f>SUMIFS(入出庫記録!$H:$H,入出庫記録!$B:$B,月別在庫一覧!$C$1,入出庫記録!$C:$C,月別在庫一覧!$I$2,入出庫記録!$F:$F,月別在庫一覧!$A120)</f>
        <v>0</v>
      </c>
      <c r="J120" s="52">
        <f>SUMIFS(入出庫記録!$I:$I,入出庫記録!$B:$B,月別在庫一覧!$C$1,入出庫記録!$C:$C,月別在庫一覧!$I$2,入出庫記録!$F:$F,月別在庫一覧!$A120)</f>
        <v>0</v>
      </c>
      <c r="K120" s="48">
        <f t="shared" si="23"/>
        <v>0</v>
      </c>
      <c r="L120" s="51">
        <f>SUMIFS(入出庫記録!$H:$H,入出庫記録!$B:$B,月別在庫一覧!$C$1,入出庫記録!$C:$C,月別在庫一覧!$L$2,入出庫記録!$F:$F,月別在庫一覧!$A120)</f>
        <v>0</v>
      </c>
      <c r="M120" s="52">
        <f>SUMIFS(入出庫記録!$I:$I,入出庫記録!$B:$B,月別在庫一覧!$C$1,入出庫記録!$C:$C,月別在庫一覧!$L$2,入出庫記録!$F:$F,月別在庫一覧!$A120)</f>
        <v>0</v>
      </c>
      <c r="N120" s="48">
        <f t="shared" si="13"/>
        <v>0</v>
      </c>
      <c r="O120" s="51">
        <f>SUMIFS(入出庫記録!$H:$H,入出庫記録!$B:$B,月別在庫一覧!$C$1,入出庫記録!$C:$C,月別在庫一覧!$O$2,入出庫記録!$F:$F,月別在庫一覧!$A120)</f>
        <v>0</v>
      </c>
      <c r="P120" s="52">
        <f>SUMIFS(入出庫記録!$I:$I,入出庫記録!$B:$B,月別在庫一覧!$C$1,入出庫記録!$C:$C,月別在庫一覧!$O$2,入出庫記録!$F:$F,月別在庫一覧!$A120)</f>
        <v>0</v>
      </c>
      <c r="Q120" s="48">
        <f t="shared" si="14"/>
        <v>0</v>
      </c>
      <c r="R120" s="51">
        <f>SUMIFS(入出庫記録!$H:$H,入出庫記録!$B:$B,月別在庫一覧!$C$1,入出庫記録!$C:$C,月別在庫一覧!$R$2,入出庫記録!$F:$F,月別在庫一覧!$A120)</f>
        <v>0</v>
      </c>
      <c r="S120" s="52">
        <f>SUMIFS(入出庫記録!$I:$I,入出庫記録!$B:$B,月別在庫一覧!$C$1,入出庫記録!$C:$C,月別在庫一覧!$R$2,入出庫記録!$F:$F,月別在庫一覧!$A120)</f>
        <v>0</v>
      </c>
      <c r="T120" s="48">
        <f t="shared" si="15"/>
        <v>0</v>
      </c>
      <c r="U120" s="51">
        <f>SUMIFS(入出庫記録!$H:$H,入出庫記録!$B:$B,月別在庫一覧!$C$1,入出庫記録!$C:$C,月別在庫一覧!$U$2,入出庫記録!$F:$F,月別在庫一覧!$A120)</f>
        <v>0</v>
      </c>
      <c r="V120" s="52">
        <f>SUMIFS(入出庫記録!$I:$I,入出庫記録!$B:$B,月別在庫一覧!$C$1,入出庫記録!$C:$C,月別在庫一覧!$U$2,入出庫記録!$F:$F,月別在庫一覧!$A120)</f>
        <v>0</v>
      </c>
      <c r="W120" s="48">
        <f t="shared" si="16"/>
        <v>0</v>
      </c>
      <c r="X120" s="51">
        <f>SUMIFS(入出庫記録!$H:$H,入出庫記録!$B:$B,月別在庫一覧!$C$1,入出庫記録!$C:$C,月別在庫一覧!$X$2,入出庫記録!$F:$F,月別在庫一覧!$A120)</f>
        <v>0</v>
      </c>
      <c r="Y120" s="52">
        <f>SUMIFS(入出庫記録!$I:$I,入出庫記録!$B:$B,月別在庫一覧!$C$1,入出庫記録!$C:$C,月別在庫一覧!$X$2,入出庫記録!$F:$F,月別在庫一覧!$A120)</f>
        <v>0</v>
      </c>
      <c r="Z120" s="48">
        <f t="shared" si="17"/>
        <v>0</v>
      </c>
      <c r="AA120" s="51">
        <f>SUMIFS(入出庫記録!$H:$H,入出庫記録!$B:$B,月別在庫一覧!$C$1,入出庫記録!$C:$C,月別在庫一覧!$AA$2,入出庫記録!$F:$F,月別在庫一覧!$A120)</f>
        <v>0</v>
      </c>
      <c r="AB120" s="52">
        <f>SUMIFS(入出庫記録!$I:$I,入出庫記録!$B:$B,月別在庫一覧!$C$1,入出庫記録!$C:$C,月別在庫一覧!$AA$2,入出庫記録!$F:$F,月別在庫一覧!$A120)</f>
        <v>0</v>
      </c>
      <c r="AC120" s="48">
        <f t="shared" si="18"/>
        <v>0</v>
      </c>
      <c r="AD120" s="51">
        <f>SUMIFS(入出庫記録!$H:$H,入出庫記録!$B:$B,月別在庫一覧!$C$1,入出庫記録!$C:$C,月別在庫一覧!$AD$2,入出庫記録!$F:$F,月別在庫一覧!$A120)</f>
        <v>0</v>
      </c>
      <c r="AE120" s="52">
        <f>SUMIFS(入出庫記録!$I:$I,入出庫記録!$B:$B,月別在庫一覧!$C$1,入出庫記録!$C:$C,月別在庫一覧!$AD$2,入出庫記録!$F:$F,月別在庫一覧!$A120)</f>
        <v>0</v>
      </c>
      <c r="AF120" s="48">
        <f t="shared" si="19"/>
        <v>0</v>
      </c>
      <c r="AG120" s="51">
        <f>SUMIFS(入出庫記録!$H:$H,入出庫記録!$B:$B,月別在庫一覧!$C$1,入出庫記録!$C:$C,月別在庫一覧!$AG$2,入出庫記録!$F:$F,月別在庫一覧!$A120)</f>
        <v>0</v>
      </c>
      <c r="AH120" s="52">
        <f>SUMIFS(入出庫記録!$I:$I,入出庫記録!$B:$B,月別在庫一覧!$C$1,入出庫記録!$C:$C,月別在庫一覧!$AG$2,入出庫記録!$F:$F,月別在庫一覧!$A120)</f>
        <v>0</v>
      </c>
      <c r="AI120" s="48">
        <f t="shared" si="20"/>
        <v>0</v>
      </c>
      <c r="AJ120" s="51">
        <f>SUMIFS(入出庫記録!$H:$H,入出庫記録!$B:$B,月別在庫一覧!$C$1,入出庫記録!$C:$C,月別在庫一覧!$AJ$2,入出庫記録!$F:$F,月別在庫一覧!$A120)</f>
        <v>0</v>
      </c>
      <c r="AK120" s="52">
        <f>SUMIFS(入出庫記録!$I:$I,入出庫記録!$B:$B,月別在庫一覧!$C$1,入出庫記録!$C:$C,月別在庫一覧!$AJ$2,入出庫記録!$F:$F,月別在庫一覧!$A120)</f>
        <v>0</v>
      </c>
      <c r="AL120" s="48">
        <f t="shared" si="21"/>
        <v>0</v>
      </c>
    </row>
    <row r="121" spans="1:38" ht="18.75" customHeight="1">
      <c r="A121" s="102" t="str">
        <f>IF(設定!B122="","",設定!B122)</f>
        <v>918</v>
      </c>
      <c r="B121" s="103" t="str">
        <f>IF(設定!C122="","",設定!C122)</f>
        <v/>
      </c>
      <c r="C121" s="43">
        <f>SUMIFS(入出庫記録!$H:$H,入出庫記録!$B:$B,月別在庫一覧!$C$1,入出庫記録!$C:$C,月別在庫一覧!$C$2,入出庫記録!$F:$F,月別在庫一覧!$A121)</f>
        <v>0</v>
      </c>
      <c r="D121" s="46">
        <f>SUMIFS(入出庫記録!$I:$I,入出庫記録!$B:$B,月別在庫一覧!$C$1,入出庫記録!$C:$C,月別在庫一覧!$C$2,入出庫記録!$F:$F,月別在庫一覧!$A121)</f>
        <v>0</v>
      </c>
      <c r="E121" s="48">
        <f t="shared" si="22"/>
        <v>0</v>
      </c>
      <c r="F121" s="51">
        <f>SUMIFS(入出庫記録!$H:$H,入出庫記録!$B:$B,月別在庫一覧!$C$1,入出庫記録!$C:$C,月別在庫一覧!$F$2,入出庫記録!$F:$F,月別在庫一覧!$A121)</f>
        <v>0</v>
      </c>
      <c r="G121" s="52">
        <f>SUMIFS(入出庫記録!$I:$I,入出庫記録!$B:$B,月別在庫一覧!$C$1,入出庫記録!$C:$C,月別在庫一覧!$F$2,入出庫記録!$F:$F,月別在庫一覧!$A121)</f>
        <v>0</v>
      </c>
      <c r="H121" s="48">
        <f t="shared" si="12"/>
        <v>0</v>
      </c>
      <c r="I121" s="51">
        <f>SUMIFS(入出庫記録!$H:$H,入出庫記録!$B:$B,月別在庫一覧!$C$1,入出庫記録!$C:$C,月別在庫一覧!$I$2,入出庫記録!$F:$F,月別在庫一覧!$A121)</f>
        <v>0</v>
      </c>
      <c r="J121" s="52">
        <f>SUMIFS(入出庫記録!$I:$I,入出庫記録!$B:$B,月別在庫一覧!$C$1,入出庫記録!$C:$C,月別在庫一覧!$I$2,入出庫記録!$F:$F,月別在庫一覧!$A121)</f>
        <v>0</v>
      </c>
      <c r="K121" s="48">
        <f t="shared" si="23"/>
        <v>0</v>
      </c>
      <c r="L121" s="51">
        <f>SUMIFS(入出庫記録!$H:$H,入出庫記録!$B:$B,月別在庫一覧!$C$1,入出庫記録!$C:$C,月別在庫一覧!$L$2,入出庫記録!$F:$F,月別在庫一覧!$A121)</f>
        <v>0</v>
      </c>
      <c r="M121" s="52">
        <f>SUMIFS(入出庫記録!$I:$I,入出庫記録!$B:$B,月別在庫一覧!$C$1,入出庫記録!$C:$C,月別在庫一覧!$L$2,入出庫記録!$F:$F,月別在庫一覧!$A121)</f>
        <v>0</v>
      </c>
      <c r="N121" s="48">
        <f t="shared" si="13"/>
        <v>0</v>
      </c>
      <c r="O121" s="51">
        <f>SUMIFS(入出庫記録!$H:$H,入出庫記録!$B:$B,月別在庫一覧!$C$1,入出庫記録!$C:$C,月別在庫一覧!$O$2,入出庫記録!$F:$F,月別在庫一覧!$A121)</f>
        <v>0</v>
      </c>
      <c r="P121" s="52">
        <f>SUMIFS(入出庫記録!$I:$I,入出庫記録!$B:$B,月別在庫一覧!$C$1,入出庫記録!$C:$C,月別在庫一覧!$O$2,入出庫記録!$F:$F,月別在庫一覧!$A121)</f>
        <v>0</v>
      </c>
      <c r="Q121" s="48">
        <f t="shared" si="14"/>
        <v>0</v>
      </c>
      <c r="R121" s="51">
        <f>SUMIFS(入出庫記録!$H:$H,入出庫記録!$B:$B,月別在庫一覧!$C$1,入出庫記録!$C:$C,月別在庫一覧!$R$2,入出庫記録!$F:$F,月別在庫一覧!$A121)</f>
        <v>0</v>
      </c>
      <c r="S121" s="52">
        <f>SUMIFS(入出庫記録!$I:$I,入出庫記録!$B:$B,月別在庫一覧!$C$1,入出庫記録!$C:$C,月別在庫一覧!$R$2,入出庫記録!$F:$F,月別在庫一覧!$A121)</f>
        <v>0</v>
      </c>
      <c r="T121" s="48">
        <f t="shared" si="15"/>
        <v>0</v>
      </c>
      <c r="U121" s="51">
        <f>SUMIFS(入出庫記録!$H:$H,入出庫記録!$B:$B,月別在庫一覧!$C$1,入出庫記録!$C:$C,月別在庫一覧!$U$2,入出庫記録!$F:$F,月別在庫一覧!$A121)</f>
        <v>0</v>
      </c>
      <c r="V121" s="52">
        <f>SUMIFS(入出庫記録!$I:$I,入出庫記録!$B:$B,月別在庫一覧!$C$1,入出庫記録!$C:$C,月別在庫一覧!$U$2,入出庫記録!$F:$F,月別在庫一覧!$A121)</f>
        <v>0</v>
      </c>
      <c r="W121" s="48">
        <f t="shared" si="16"/>
        <v>0</v>
      </c>
      <c r="X121" s="51">
        <f>SUMIFS(入出庫記録!$H:$H,入出庫記録!$B:$B,月別在庫一覧!$C$1,入出庫記録!$C:$C,月別在庫一覧!$X$2,入出庫記録!$F:$F,月別在庫一覧!$A121)</f>
        <v>0</v>
      </c>
      <c r="Y121" s="52">
        <f>SUMIFS(入出庫記録!$I:$I,入出庫記録!$B:$B,月別在庫一覧!$C$1,入出庫記録!$C:$C,月別在庫一覧!$X$2,入出庫記録!$F:$F,月別在庫一覧!$A121)</f>
        <v>0</v>
      </c>
      <c r="Z121" s="48">
        <f t="shared" si="17"/>
        <v>0</v>
      </c>
      <c r="AA121" s="51">
        <f>SUMIFS(入出庫記録!$H:$H,入出庫記録!$B:$B,月別在庫一覧!$C$1,入出庫記録!$C:$C,月別在庫一覧!$AA$2,入出庫記録!$F:$F,月別在庫一覧!$A121)</f>
        <v>0</v>
      </c>
      <c r="AB121" s="52">
        <f>SUMIFS(入出庫記録!$I:$I,入出庫記録!$B:$B,月別在庫一覧!$C$1,入出庫記録!$C:$C,月別在庫一覧!$AA$2,入出庫記録!$F:$F,月別在庫一覧!$A121)</f>
        <v>0</v>
      </c>
      <c r="AC121" s="48">
        <f t="shared" si="18"/>
        <v>0</v>
      </c>
      <c r="AD121" s="51">
        <f>SUMIFS(入出庫記録!$H:$H,入出庫記録!$B:$B,月別在庫一覧!$C$1,入出庫記録!$C:$C,月別在庫一覧!$AD$2,入出庫記録!$F:$F,月別在庫一覧!$A121)</f>
        <v>0</v>
      </c>
      <c r="AE121" s="52">
        <f>SUMIFS(入出庫記録!$I:$I,入出庫記録!$B:$B,月別在庫一覧!$C$1,入出庫記録!$C:$C,月別在庫一覧!$AD$2,入出庫記録!$F:$F,月別在庫一覧!$A121)</f>
        <v>0</v>
      </c>
      <c r="AF121" s="48">
        <f t="shared" si="19"/>
        <v>0</v>
      </c>
      <c r="AG121" s="51">
        <f>SUMIFS(入出庫記録!$H:$H,入出庫記録!$B:$B,月別在庫一覧!$C$1,入出庫記録!$C:$C,月別在庫一覧!$AG$2,入出庫記録!$F:$F,月別在庫一覧!$A121)</f>
        <v>0</v>
      </c>
      <c r="AH121" s="52">
        <f>SUMIFS(入出庫記録!$I:$I,入出庫記録!$B:$B,月別在庫一覧!$C$1,入出庫記録!$C:$C,月別在庫一覧!$AG$2,入出庫記録!$F:$F,月別在庫一覧!$A121)</f>
        <v>0</v>
      </c>
      <c r="AI121" s="48">
        <f t="shared" si="20"/>
        <v>0</v>
      </c>
      <c r="AJ121" s="51">
        <f>SUMIFS(入出庫記録!$H:$H,入出庫記録!$B:$B,月別在庫一覧!$C$1,入出庫記録!$C:$C,月別在庫一覧!$AJ$2,入出庫記録!$F:$F,月別在庫一覧!$A121)</f>
        <v>0</v>
      </c>
      <c r="AK121" s="52">
        <f>SUMIFS(入出庫記録!$I:$I,入出庫記録!$B:$B,月別在庫一覧!$C$1,入出庫記録!$C:$C,月別在庫一覧!$AJ$2,入出庫記録!$F:$F,月別在庫一覧!$A121)</f>
        <v>0</v>
      </c>
      <c r="AL121" s="48">
        <f t="shared" si="21"/>
        <v>0</v>
      </c>
    </row>
    <row r="122" spans="1:38" ht="18.75" customHeight="1">
      <c r="A122" s="102" t="str">
        <f>IF(設定!B123="","",設定!B123)</f>
        <v>919</v>
      </c>
      <c r="B122" s="103" t="str">
        <f>IF(設定!C123="","",設定!C123)</f>
        <v/>
      </c>
      <c r="C122" s="43">
        <f>SUMIFS(入出庫記録!$H:$H,入出庫記録!$B:$B,月別在庫一覧!$C$1,入出庫記録!$C:$C,月別在庫一覧!$C$2,入出庫記録!$F:$F,月別在庫一覧!$A122)</f>
        <v>0</v>
      </c>
      <c r="D122" s="46">
        <f>SUMIFS(入出庫記録!$I:$I,入出庫記録!$B:$B,月別在庫一覧!$C$1,入出庫記録!$C:$C,月別在庫一覧!$C$2,入出庫記録!$F:$F,月別在庫一覧!$A122)</f>
        <v>0</v>
      </c>
      <c r="E122" s="48">
        <f t="shared" si="22"/>
        <v>0</v>
      </c>
      <c r="F122" s="51">
        <f>SUMIFS(入出庫記録!$H:$H,入出庫記録!$B:$B,月別在庫一覧!$C$1,入出庫記録!$C:$C,月別在庫一覧!$F$2,入出庫記録!$F:$F,月別在庫一覧!$A122)</f>
        <v>0</v>
      </c>
      <c r="G122" s="52">
        <f>SUMIFS(入出庫記録!$I:$I,入出庫記録!$B:$B,月別在庫一覧!$C$1,入出庫記録!$C:$C,月別在庫一覧!$F$2,入出庫記録!$F:$F,月別在庫一覧!$A122)</f>
        <v>0</v>
      </c>
      <c r="H122" s="48">
        <f t="shared" si="12"/>
        <v>0</v>
      </c>
      <c r="I122" s="51">
        <f>SUMIFS(入出庫記録!$H:$H,入出庫記録!$B:$B,月別在庫一覧!$C$1,入出庫記録!$C:$C,月別在庫一覧!$I$2,入出庫記録!$F:$F,月別在庫一覧!$A122)</f>
        <v>0</v>
      </c>
      <c r="J122" s="52">
        <f>SUMIFS(入出庫記録!$I:$I,入出庫記録!$B:$B,月別在庫一覧!$C$1,入出庫記録!$C:$C,月別在庫一覧!$I$2,入出庫記録!$F:$F,月別在庫一覧!$A122)</f>
        <v>0</v>
      </c>
      <c r="K122" s="48">
        <f t="shared" si="23"/>
        <v>0</v>
      </c>
      <c r="L122" s="51">
        <f>SUMIFS(入出庫記録!$H:$H,入出庫記録!$B:$B,月別在庫一覧!$C$1,入出庫記録!$C:$C,月別在庫一覧!$L$2,入出庫記録!$F:$F,月別在庫一覧!$A122)</f>
        <v>0</v>
      </c>
      <c r="M122" s="52">
        <f>SUMIFS(入出庫記録!$I:$I,入出庫記録!$B:$B,月別在庫一覧!$C$1,入出庫記録!$C:$C,月別在庫一覧!$L$2,入出庫記録!$F:$F,月別在庫一覧!$A122)</f>
        <v>0</v>
      </c>
      <c r="N122" s="48">
        <f t="shared" si="13"/>
        <v>0</v>
      </c>
      <c r="O122" s="51">
        <f>SUMIFS(入出庫記録!$H:$H,入出庫記録!$B:$B,月別在庫一覧!$C$1,入出庫記録!$C:$C,月別在庫一覧!$O$2,入出庫記録!$F:$F,月別在庫一覧!$A122)</f>
        <v>0</v>
      </c>
      <c r="P122" s="52">
        <f>SUMIFS(入出庫記録!$I:$I,入出庫記録!$B:$B,月別在庫一覧!$C$1,入出庫記録!$C:$C,月別在庫一覧!$O$2,入出庫記録!$F:$F,月別在庫一覧!$A122)</f>
        <v>0</v>
      </c>
      <c r="Q122" s="48">
        <f t="shared" si="14"/>
        <v>0</v>
      </c>
      <c r="R122" s="51">
        <f>SUMIFS(入出庫記録!$H:$H,入出庫記録!$B:$B,月別在庫一覧!$C$1,入出庫記録!$C:$C,月別在庫一覧!$R$2,入出庫記録!$F:$F,月別在庫一覧!$A122)</f>
        <v>0</v>
      </c>
      <c r="S122" s="52">
        <f>SUMIFS(入出庫記録!$I:$I,入出庫記録!$B:$B,月別在庫一覧!$C$1,入出庫記録!$C:$C,月別在庫一覧!$R$2,入出庫記録!$F:$F,月別在庫一覧!$A122)</f>
        <v>0</v>
      </c>
      <c r="T122" s="48">
        <f t="shared" si="15"/>
        <v>0</v>
      </c>
      <c r="U122" s="51">
        <f>SUMIFS(入出庫記録!$H:$H,入出庫記録!$B:$B,月別在庫一覧!$C$1,入出庫記録!$C:$C,月別在庫一覧!$U$2,入出庫記録!$F:$F,月別在庫一覧!$A122)</f>
        <v>0</v>
      </c>
      <c r="V122" s="52">
        <f>SUMIFS(入出庫記録!$I:$I,入出庫記録!$B:$B,月別在庫一覧!$C$1,入出庫記録!$C:$C,月別在庫一覧!$U$2,入出庫記録!$F:$F,月別在庫一覧!$A122)</f>
        <v>0</v>
      </c>
      <c r="W122" s="48">
        <f t="shared" si="16"/>
        <v>0</v>
      </c>
      <c r="X122" s="51">
        <f>SUMIFS(入出庫記録!$H:$H,入出庫記録!$B:$B,月別在庫一覧!$C$1,入出庫記録!$C:$C,月別在庫一覧!$X$2,入出庫記録!$F:$F,月別在庫一覧!$A122)</f>
        <v>0</v>
      </c>
      <c r="Y122" s="52">
        <f>SUMIFS(入出庫記録!$I:$I,入出庫記録!$B:$B,月別在庫一覧!$C$1,入出庫記録!$C:$C,月別在庫一覧!$X$2,入出庫記録!$F:$F,月別在庫一覧!$A122)</f>
        <v>0</v>
      </c>
      <c r="Z122" s="48">
        <f t="shared" si="17"/>
        <v>0</v>
      </c>
      <c r="AA122" s="51">
        <f>SUMIFS(入出庫記録!$H:$H,入出庫記録!$B:$B,月別在庫一覧!$C$1,入出庫記録!$C:$C,月別在庫一覧!$AA$2,入出庫記録!$F:$F,月別在庫一覧!$A122)</f>
        <v>0</v>
      </c>
      <c r="AB122" s="52">
        <f>SUMIFS(入出庫記録!$I:$I,入出庫記録!$B:$B,月別在庫一覧!$C$1,入出庫記録!$C:$C,月別在庫一覧!$AA$2,入出庫記録!$F:$F,月別在庫一覧!$A122)</f>
        <v>0</v>
      </c>
      <c r="AC122" s="48">
        <f t="shared" si="18"/>
        <v>0</v>
      </c>
      <c r="AD122" s="51">
        <f>SUMIFS(入出庫記録!$H:$H,入出庫記録!$B:$B,月別在庫一覧!$C$1,入出庫記録!$C:$C,月別在庫一覧!$AD$2,入出庫記録!$F:$F,月別在庫一覧!$A122)</f>
        <v>0</v>
      </c>
      <c r="AE122" s="52">
        <f>SUMIFS(入出庫記録!$I:$I,入出庫記録!$B:$B,月別在庫一覧!$C$1,入出庫記録!$C:$C,月別在庫一覧!$AD$2,入出庫記録!$F:$F,月別在庫一覧!$A122)</f>
        <v>0</v>
      </c>
      <c r="AF122" s="48">
        <f t="shared" si="19"/>
        <v>0</v>
      </c>
      <c r="AG122" s="51">
        <f>SUMIFS(入出庫記録!$H:$H,入出庫記録!$B:$B,月別在庫一覧!$C$1,入出庫記録!$C:$C,月別在庫一覧!$AG$2,入出庫記録!$F:$F,月別在庫一覧!$A122)</f>
        <v>0</v>
      </c>
      <c r="AH122" s="52">
        <f>SUMIFS(入出庫記録!$I:$I,入出庫記録!$B:$B,月別在庫一覧!$C$1,入出庫記録!$C:$C,月別在庫一覧!$AG$2,入出庫記録!$F:$F,月別在庫一覧!$A122)</f>
        <v>0</v>
      </c>
      <c r="AI122" s="48">
        <f t="shared" si="20"/>
        <v>0</v>
      </c>
      <c r="AJ122" s="51">
        <f>SUMIFS(入出庫記録!$H:$H,入出庫記録!$B:$B,月別在庫一覧!$C$1,入出庫記録!$C:$C,月別在庫一覧!$AJ$2,入出庫記録!$F:$F,月別在庫一覧!$A122)</f>
        <v>0</v>
      </c>
      <c r="AK122" s="52">
        <f>SUMIFS(入出庫記録!$I:$I,入出庫記録!$B:$B,月別在庫一覧!$C$1,入出庫記録!$C:$C,月別在庫一覧!$AJ$2,入出庫記録!$F:$F,月別在庫一覧!$A122)</f>
        <v>0</v>
      </c>
      <c r="AL122" s="48">
        <f t="shared" si="21"/>
        <v>0</v>
      </c>
    </row>
    <row r="123" spans="1:38" ht="18.75" customHeight="1">
      <c r="A123" s="102" t="str">
        <f>IF(設定!B124="","",設定!B124)</f>
        <v>920</v>
      </c>
      <c r="B123" s="103" t="str">
        <f>IF(設定!C124="","",設定!C124)</f>
        <v/>
      </c>
      <c r="C123" s="43">
        <f>SUMIFS(入出庫記録!$H:$H,入出庫記録!$B:$B,月別在庫一覧!$C$1,入出庫記録!$C:$C,月別在庫一覧!$C$2,入出庫記録!$F:$F,月別在庫一覧!$A123)</f>
        <v>0</v>
      </c>
      <c r="D123" s="46">
        <f>SUMIFS(入出庫記録!$I:$I,入出庫記録!$B:$B,月別在庫一覧!$C$1,入出庫記録!$C:$C,月別在庫一覧!$C$2,入出庫記録!$F:$F,月別在庫一覧!$A123)</f>
        <v>0</v>
      </c>
      <c r="E123" s="48">
        <f t="shared" si="22"/>
        <v>0</v>
      </c>
      <c r="F123" s="51">
        <f>SUMIFS(入出庫記録!$H:$H,入出庫記録!$B:$B,月別在庫一覧!$C$1,入出庫記録!$C:$C,月別在庫一覧!$F$2,入出庫記録!$F:$F,月別在庫一覧!$A123)</f>
        <v>0</v>
      </c>
      <c r="G123" s="52">
        <f>SUMIFS(入出庫記録!$I:$I,入出庫記録!$B:$B,月別在庫一覧!$C$1,入出庫記録!$C:$C,月別在庫一覧!$F$2,入出庫記録!$F:$F,月別在庫一覧!$A123)</f>
        <v>0</v>
      </c>
      <c r="H123" s="48">
        <f t="shared" si="12"/>
        <v>0</v>
      </c>
      <c r="I123" s="51">
        <f>SUMIFS(入出庫記録!$H:$H,入出庫記録!$B:$B,月別在庫一覧!$C$1,入出庫記録!$C:$C,月別在庫一覧!$I$2,入出庫記録!$F:$F,月別在庫一覧!$A123)</f>
        <v>0</v>
      </c>
      <c r="J123" s="52">
        <f>SUMIFS(入出庫記録!$I:$I,入出庫記録!$B:$B,月別在庫一覧!$C$1,入出庫記録!$C:$C,月別在庫一覧!$I$2,入出庫記録!$F:$F,月別在庫一覧!$A123)</f>
        <v>0</v>
      </c>
      <c r="K123" s="48">
        <f t="shared" si="23"/>
        <v>0</v>
      </c>
      <c r="L123" s="51">
        <f>SUMIFS(入出庫記録!$H:$H,入出庫記録!$B:$B,月別在庫一覧!$C$1,入出庫記録!$C:$C,月別在庫一覧!$L$2,入出庫記録!$F:$F,月別在庫一覧!$A123)</f>
        <v>0</v>
      </c>
      <c r="M123" s="52">
        <f>SUMIFS(入出庫記録!$I:$I,入出庫記録!$B:$B,月別在庫一覧!$C$1,入出庫記録!$C:$C,月別在庫一覧!$L$2,入出庫記録!$F:$F,月別在庫一覧!$A123)</f>
        <v>0</v>
      </c>
      <c r="N123" s="48">
        <f t="shared" si="13"/>
        <v>0</v>
      </c>
      <c r="O123" s="51">
        <f>SUMIFS(入出庫記録!$H:$H,入出庫記録!$B:$B,月別在庫一覧!$C$1,入出庫記録!$C:$C,月別在庫一覧!$O$2,入出庫記録!$F:$F,月別在庫一覧!$A123)</f>
        <v>0</v>
      </c>
      <c r="P123" s="52">
        <f>SUMIFS(入出庫記録!$I:$I,入出庫記録!$B:$B,月別在庫一覧!$C$1,入出庫記録!$C:$C,月別在庫一覧!$O$2,入出庫記録!$F:$F,月別在庫一覧!$A123)</f>
        <v>0</v>
      </c>
      <c r="Q123" s="48">
        <f t="shared" si="14"/>
        <v>0</v>
      </c>
      <c r="R123" s="51">
        <f>SUMIFS(入出庫記録!$H:$H,入出庫記録!$B:$B,月別在庫一覧!$C$1,入出庫記録!$C:$C,月別在庫一覧!$R$2,入出庫記録!$F:$F,月別在庫一覧!$A123)</f>
        <v>0</v>
      </c>
      <c r="S123" s="52">
        <f>SUMIFS(入出庫記録!$I:$I,入出庫記録!$B:$B,月別在庫一覧!$C$1,入出庫記録!$C:$C,月別在庫一覧!$R$2,入出庫記録!$F:$F,月別在庫一覧!$A123)</f>
        <v>0</v>
      </c>
      <c r="T123" s="48">
        <f t="shared" si="15"/>
        <v>0</v>
      </c>
      <c r="U123" s="51">
        <f>SUMIFS(入出庫記録!$H:$H,入出庫記録!$B:$B,月別在庫一覧!$C$1,入出庫記録!$C:$C,月別在庫一覧!$U$2,入出庫記録!$F:$F,月別在庫一覧!$A123)</f>
        <v>0</v>
      </c>
      <c r="V123" s="52">
        <f>SUMIFS(入出庫記録!$I:$I,入出庫記録!$B:$B,月別在庫一覧!$C$1,入出庫記録!$C:$C,月別在庫一覧!$U$2,入出庫記録!$F:$F,月別在庫一覧!$A123)</f>
        <v>0</v>
      </c>
      <c r="W123" s="48">
        <f t="shared" si="16"/>
        <v>0</v>
      </c>
      <c r="X123" s="51">
        <f>SUMIFS(入出庫記録!$H:$H,入出庫記録!$B:$B,月別在庫一覧!$C$1,入出庫記録!$C:$C,月別在庫一覧!$X$2,入出庫記録!$F:$F,月別在庫一覧!$A123)</f>
        <v>0</v>
      </c>
      <c r="Y123" s="52">
        <f>SUMIFS(入出庫記録!$I:$I,入出庫記録!$B:$B,月別在庫一覧!$C$1,入出庫記録!$C:$C,月別在庫一覧!$X$2,入出庫記録!$F:$F,月別在庫一覧!$A123)</f>
        <v>0</v>
      </c>
      <c r="Z123" s="48">
        <f t="shared" si="17"/>
        <v>0</v>
      </c>
      <c r="AA123" s="51">
        <f>SUMIFS(入出庫記録!$H:$H,入出庫記録!$B:$B,月別在庫一覧!$C$1,入出庫記録!$C:$C,月別在庫一覧!$AA$2,入出庫記録!$F:$F,月別在庫一覧!$A123)</f>
        <v>0</v>
      </c>
      <c r="AB123" s="52">
        <f>SUMIFS(入出庫記録!$I:$I,入出庫記録!$B:$B,月別在庫一覧!$C$1,入出庫記録!$C:$C,月別在庫一覧!$AA$2,入出庫記録!$F:$F,月別在庫一覧!$A123)</f>
        <v>0</v>
      </c>
      <c r="AC123" s="48">
        <f t="shared" si="18"/>
        <v>0</v>
      </c>
      <c r="AD123" s="51">
        <f>SUMIFS(入出庫記録!$H:$H,入出庫記録!$B:$B,月別在庫一覧!$C$1,入出庫記録!$C:$C,月別在庫一覧!$AD$2,入出庫記録!$F:$F,月別在庫一覧!$A123)</f>
        <v>0</v>
      </c>
      <c r="AE123" s="52">
        <f>SUMIFS(入出庫記録!$I:$I,入出庫記録!$B:$B,月別在庫一覧!$C$1,入出庫記録!$C:$C,月別在庫一覧!$AD$2,入出庫記録!$F:$F,月別在庫一覧!$A123)</f>
        <v>0</v>
      </c>
      <c r="AF123" s="48">
        <f t="shared" si="19"/>
        <v>0</v>
      </c>
      <c r="AG123" s="51">
        <f>SUMIFS(入出庫記録!$H:$H,入出庫記録!$B:$B,月別在庫一覧!$C$1,入出庫記録!$C:$C,月別在庫一覧!$AG$2,入出庫記録!$F:$F,月別在庫一覧!$A123)</f>
        <v>0</v>
      </c>
      <c r="AH123" s="52">
        <f>SUMIFS(入出庫記録!$I:$I,入出庫記録!$B:$B,月別在庫一覧!$C$1,入出庫記録!$C:$C,月別在庫一覧!$AG$2,入出庫記録!$F:$F,月別在庫一覧!$A123)</f>
        <v>0</v>
      </c>
      <c r="AI123" s="48">
        <f t="shared" si="20"/>
        <v>0</v>
      </c>
      <c r="AJ123" s="51">
        <f>SUMIFS(入出庫記録!$H:$H,入出庫記録!$B:$B,月別在庫一覧!$C$1,入出庫記録!$C:$C,月別在庫一覧!$AJ$2,入出庫記録!$F:$F,月別在庫一覧!$A123)</f>
        <v>0</v>
      </c>
      <c r="AK123" s="52">
        <f>SUMIFS(入出庫記録!$I:$I,入出庫記録!$B:$B,月別在庫一覧!$C$1,入出庫記録!$C:$C,月別在庫一覧!$AJ$2,入出庫記録!$F:$F,月別在庫一覧!$A123)</f>
        <v>0</v>
      </c>
      <c r="AL123" s="48">
        <f t="shared" si="21"/>
        <v>0</v>
      </c>
    </row>
    <row r="124" spans="1:38" ht="18.75" customHeight="1">
      <c r="A124" s="102" t="str">
        <f>IF(設定!B125="","",設定!B125)</f>
        <v/>
      </c>
      <c r="B124" s="103" t="str">
        <f>IF(設定!C125="","",設定!C125)</f>
        <v/>
      </c>
      <c r="C124" s="43">
        <f>SUMIFS(入出庫記録!$H:$H,入出庫記録!$B:$B,月別在庫一覧!$C$1,入出庫記録!$C:$C,月別在庫一覧!$C$2,入出庫記録!$F:$F,月別在庫一覧!$A124)</f>
        <v>0</v>
      </c>
      <c r="D124" s="46">
        <f>SUMIFS(入出庫記録!$I:$I,入出庫記録!$B:$B,月別在庫一覧!$C$1,入出庫記録!$C:$C,月別在庫一覧!$C$2,入出庫記録!$F:$F,月別在庫一覧!$A124)</f>
        <v>0</v>
      </c>
      <c r="E124" s="48" t="str">
        <f>IFERROR(#REF!+C124-D124,"")</f>
        <v/>
      </c>
      <c r="F124" s="51">
        <f>SUMIFS(入出庫記録!$H:$H,入出庫記録!$B:$B,月別在庫一覧!$C$1,入出庫記録!$C:$C,月別在庫一覧!$F$2,入出庫記録!$F:$F,月別在庫一覧!$A124)</f>
        <v>0</v>
      </c>
      <c r="G124" s="52">
        <f>SUMIFS(入出庫記録!$I:$I,入出庫記録!$B:$B,月別在庫一覧!$C$1,入出庫記録!$C:$C,月別在庫一覧!$F$2,入出庫記録!$F:$F,月別在庫一覧!$A124)</f>
        <v>0</v>
      </c>
      <c r="H124" s="48" t="str">
        <f t="shared" si="12"/>
        <v/>
      </c>
      <c r="I124" s="51">
        <f>SUMIFS(入出庫記録!$H:$H,入出庫記録!$B:$B,月別在庫一覧!$C$1,入出庫記録!$C:$C,月別在庫一覧!$I$2,入出庫記録!$F:$F,月別在庫一覧!$A124)</f>
        <v>0</v>
      </c>
      <c r="J124" s="52">
        <f>SUMIFS(入出庫記録!$I:$I,入出庫記録!$B:$B,月別在庫一覧!$C$1,入出庫記録!$C:$C,月別在庫一覧!$I$2,入出庫記録!$F:$F,月別在庫一覧!$A124)</f>
        <v>0</v>
      </c>
      <c r="K124" s="48" t="str">
        <f t="shared" ref="K124:K131" si="24">IFERROR(H124+I124-J124,"")</f>
        <v/>
      </c>
      <c r="L124" s="51">
        <f>SUMIFS(入出庫記録!$H:$H,入出庫記録!$B:$B,月別在庫一覧!$C$1,入出庫記録!$C:$C,月別在庫一覧!$L$2,入出庫記録!$F:$F,月別在庫一覧!$A124)</f>
        <v>0</v>
      </c>
      <c r="M124" s="52">
        <f>SUMIFS(入出庫記録!$I:$I,入出庫記録!$B:$B,月別在庫一覧!$C$1,入出庫記録!$C:$C,月別在庫一覧!$L$2,入出庫記録!$F:$F,月別在庫一覧!$A124)</f>
        <v>0</v>
      </c>
      <c r="N124" s="48" t="str">
        <f t="shared" ref="N124:N155" si="25">IFERROR(K124+L124-M124,"")</f>
        <v/>
      </c>
      <c r="O124" s="51">
        <f>SUMIFS(入出庫記録!$H:$H,入出庫記録!$B:$B,月別在庫一覧!$C$1,入出庫記録!$C:$C,月別在庫一覧!$O$2,入出庫記録!$F:$F,月別在庫一覧!$A124)</f>
        <v>0</v>
      </c>
      <c r="P124" s="52">
        <f>SUMIFS(入出庫記録!$I:$I,入出庫記録!$B:$B,月別在庫一覧!$C$1,入出庫記録!$C:$C,月別在庫一覧!$O$2,入出庫記録!$F:$F,月別在庫一覧!$A124)</f>
        <v>0</v>
      </c>
      <c r="Q124" s="48" t="str">
        <f t="shared" ref="Q124:Q131" si="26">IFERROR(N124+O124-P124,"")</f>
        <v/>
      </c>
      <c r="R124" s="51">
        <f>SUMIFS(入出庫記録!$H:$H,入出庫記録!$B:$B,月別在庫一覧!$C$1,入出庫記録!$C:$C,月別在庫一覧!$R$2,入出庫記録!$F:$F,月別在庫一覧!$A124)</f>
        <v>0</v>
      </c>
      <c r="S124" s="52">
        <f>SUMIFS(入出庫記録!$I:$I,入出庫記録!$B:$B,月別在庫一覧!$C$1,入出庫記録!$C:$C,月別在庫一覧!$R$2,入出庫記録!$F:$F,月別在庫一覧!$A124)</f>
        <v>0</v>
      </c>
      <c r="T124" s="48" t="str">
        <f t="shared" ref="T124:T131" si="27">IFERROR(Q124+R124-S124,"")</f>
        <v/>
      </c>
      <c r="U124" s="51">
        <f>SUMIFS(入出庫記録!$H:$H,入出庫記録!$B:$B,月別在庫一覧!$C$1,入出庫記録!$C:$C,月別在庫一覧!$U$2,入出庫記録!$F:$F,月別在庫一覧!$A124)</f>
        <v>0</v>
      </c>
      <c r="V124" s="52">
        <f>SUMIFS(入出庫記録!$I:$I,入出庫記録!$B:$B,月別在庫一覧!$C$1,入出庫記録!$C:$C,月別在庫一覧!$U$2,入出庫記録!$F:$F,月別在庫一覧!$A124)</f>
        <v>0</v>
      </c>
      <c r="W124" s="48" t="str">
        <f t="shared" ref="W124:W131" si="28">IFERROR(T124+U124-V124,"")</f>
        <v/>
      </c>
      <c r="X124" s="51">
        <f>SUMIFS(入出庫記録!$H:$H,入出庫記録!$B:$B,月別在庫一覧!$C$1,入出庫記録!$C:$C,月別在庫一覧!$X$2,入出庫記録!$F:$F,月別在庫一覧!$A124)</f>
        <v>0</v>
      </c>
      <c r="Y124" s="52">
        <f>SUMIFS(入出庫記録!$I:$I,入出庫記録!$B:$B,月別在庫一覧!$C$1,入出庫記録!$C:$C,月別在庫一覧!$X$2,入出庫記録!$F:$F,月別在庫一覧!$A124)</f>
        <v>0</v>
      </c>
      <c r="Z124" s="48" t="str">
        <f t="shared" ref="Z124:Z131" si="29">IFERROR(W124+X124-Y124,"")</f>
        <v/>
      </c>
      <c r="AA124" s="51">
        <f>SUMIFS(入出庫記録!$H:$H,入出庫記録!$B:$B,月別在庫一覧!$C$1,入出庫記録!$C:$C,月別在庫一覧!$AA$2,入出庫記録!$F:$F,月別在庫一覧!$A124)</f>
        <v>0</v>
      </c>
      <c r="AB124" s="52">
        <f>SUMIFS(入出庫記録!$I:$I,入出庫記録!$B:$B,月別在庫一覧!$C$1,入出庫記録!$C:$C,月別在庫一覧!$AA$2,入出庫記録!$F:$F,月別在庫一覧!$A124)</f>
        <v>0</v>
      </c>
      <c r="AC124" s="48" t="str">
        <f t="shared" ref="AC124:AC131" si="30">IFERROR(Z124+AA124-AB124,"")</f>
        <v/>
      </c>
      <c r="AD124" s="51">
        <f>SUMIFS(入出庫記録!$H:$H,入出庫記録!$B:$B,月別在庫一覧!$C$1,入出庫記録!$C:$C,月別在庫一覧!$AD$2,入出庫記録!$F:$F,月別在庫一覧!$A124)</f>
        <v>0</v>
      </c>
      <c r="AE124" s="52">
        <f>SUMIFS(入出庫記録!$I:$I,入出庫記録!$B:$B,月別在庫一覧!$C$1,入出庫記録!$C:$C,月別在庫一覧!$AD$2,入出庫記録!$F:$F,月別在庫一覧!$A124)</f>
        <v>0</v>
      </c>
      <c r="AF124" s="48" t="str">
        <f t="shared" ref="AF124:AF131" si="31">IFERROR(AC124+AD124-AE124,"")</f>
        <v/>
      </c>
      <c r="AG124" s="51">
        <f>SUMIFS(入出庫記録!$H:$H,入出庫記録!$B:$B,月別在庫一覧!$C$1,入出庫記録!$C:$C,月別在庫一覧!$AG$2,入出庫記録!$F:$F,月別在庫一覧!$A124)</f>
        <v>0</v>
      </c>
      <c r="AH124" s="52">
        <f>SUMIFS(入出庫記録!$I:$I,入出庫記録!$B:$B,月別在庫一覧!$C$1,入出庫記録!$C:$C,月別在庫一覧!$AG$2,入出庫記録!$F:$F,月別在庫一覧!$A124)</f>
        <v>0</v>
      </c>
      <c r="AI124" s="48" t="str">
        <f t="shared" ref="AI124:AI131" si="32">IFERROR(AF124+AG124-AH124,"")</f>
        <v/>
      </c>
      <c r="AJ124" s="51">
        <f>SUMIFS(入出庫記録!$H:$H,入出庫記録!$B:$B,月別在庫一覧!$C$1,入出庫記録!$C:$C,月別在庫一覧!$AJ$2,入出庫記録!$F:$F,月別在庫一覧!$A124)</f>
        <v>0</v>
      </c>
      <c r="AK124" s="52">
        <f>SUMIFS(入出庫記録!$I:$I,入出庫記録!$B:$B,月別在庫一覧!$C$1,入出庫記録!$C:$C,月別在庫一覧!$AJ$2,入出庫記録!$F:$F,月別在庫一覧!$A124)</f>
        <v>0</v>
      </c>
      <c r="AL124" s="48" t="str">
        <f t="shared" ref="AL124:AL131" si="33">IFERROR(AI124+AJ124-AK124,"")</f>
        <v/>
      </c>
    </row>
    <row r="125" spans="1:38" ht="18.75" customHeight="1">
      <c r="A125" s="102" t="str">
        <f>IF(設定!B126="","",設定!B126)</f>
        <v/>
      </c>
      <c r="B125" s="103" t="str">
        <f>IF(設定!C126="","",設定!C126)</f>
        <v/>
      </c>
      <c r="C125" s="43">
        <f>SUMIFS(入出庫記録!$H:$H,入出庫記録!$B:$B,月別在庫一覧!$C$1,入出庫記録!$C:$C,月別在庫一覧!$C$2,入出庫記録!$F:$F,月別在庫一覧!$A125)</f>
        <v>0</v>
      </c>
      <c r="D125" s="46">
        <f>SUMIFS(入出庫記録!$I:$I,入出庫記録!$B:$B,月別在庫一覧!$C$1,入出庫記録!$C:$C,月別在庫一覧!$C$2,入出庫記録!$F:$F,月別在庫一覧!$A125)</f>
        <v>0</v>
      </c>
      <c r="E125" s="48" t="str">
        <f>IFERROR(#REF!+C125-D125,"")</f>
        <v/>
      </c>
      <c r="F125" s="51">
        <f>SUMIFS(入出庫記録!$H:$H,入出庫記録!$B:$B,月別在庫一覧!$C$1,入出庫記録!$C:$C,月別在庫一覧!$F$2,入出庫記録!$F:$F,月別在庫一覧!$A125)</f>
        <v>0</v>
      </c>
      <c r="G125" s="52">
        <f>SUMIFS(入出庫記録!$I:$I,入出庫記録!$B:$B,月別在庫一覧!$C$1,入出庫記録!$C:$C,月別在庫一覧!$F$2,入出庫記録!$F:$F,月別在庫一覧!$A125)</f>
        <v>0</v>
      </c>
      <c r="H125" s="48" t="str">
        <f t="shared" si="12"/>
        <v/>
      </c>
      <c r="I125" s="51">
        <f>SUMIFS(入出庫記録!$H:$H,入出庫記録!$B:$B,月別在庫一覧!$C$1,入出庫記録!$C:$C,月別在庫一覧!$I$2,入出庫記録!$F:$F,月別在庫一覧!$A125)</f>
        <v>0</v>
      </c>
      <c r="J125" s="52">
        <f>SUMIFS(入出庫記録!$I:$I,入出庫記録!$B:$B,月別在庫一覧!$C$1,入出庫記録!$C:$C,月別在庫一覧!$I$2,入出庫記録!$F:$F,月別在庫一覧!$A125)</f>
        <v>0</v>
      </c>
      <c r="K125" s="48" t="str">
        <f t="shared" si="24"/>
        <v/>
      </c>
      <c r="L125" s="51">
        <f>SUMIFS(入出庫記録!$H:$H,入出庫記録!$B:$B,月別在庫一覧!$C$1,入出庫記録!$C:$C,月別在庫一覧!$L$2,入出庫記録!$F:$F,月別在庫一覧!$A125)</f>
        <v>0</v>
      </c>
      <c r="M125" s="52">
        <f>SUMIFS(入出庫記録!$I:$I,入出庫記録!$B:$B,月別在庫一覧!$C$1,入出庫記録!$C:$C,月別在庫一覧!$L$2,入出庫記録!$F:$F,月別在庫一覧!$A125)</f>
        <v>0</v>
      </c>
      <c r="N125" s="48" t="str">
        <f t="shared" si="25"/>
        <v/>
      </c>
      <c r="O125" s="51">
        <f>SUMIFS(入出庫記録!$H:$H,入出庫記録!$B:$B,月別在庫一覧!$C$1,入出庫記録!$C:$C,月別在庫一覧!$O$2,入出庫記録!$F:$F,月別在庫一覧!$A125)</f>
        <v>0</v>
      </c>
      <c r="P125" s="52">
        <f>SUMIFS(入出庫記録!$I:$I,入出庫記録!$B:$B,月別在庫一覧!$C$1,入出庫記録!$C:$C,月別在庫一覧!$O$2,入出庫記録!$F:$F,月別在庫一覧!$A125)</f>
        <v>0</v>
      </c>
      <c r="Q125" s="48" t="str">
        <f t="shared" si="26"/>
        <v/>
      </c>
      <c r="R125" s="51">
        <f>SUMIFS(入出庫記録!$H:$H,入出庫記録!$B:$B,月別在庫一覧!$C$1,入出庫記録!$C:$C,月別在庫一覧!$R$2,入出庫記録!$F:$F,月別在庫一覧!$A125)</f>
        <v>0</v>
      </c>
      <c r="S125" s="52">
        <f>SUMIFS(入出庫記録!$I:$I,入出庫記録!$B:$B,月別在庫一覧!$C$1,入出庫記録!$C:$C,月別在庫一覧!$R$2,入出庫記録!$F:$F,月別在庫一覧!$A125)</f>
        <v>0</v>
      </c>
      <c r="T125" s="48" t="str">
        <f t="shared" si="27"/>
        <v/>
      </c>
      <c r="U125" s="51">
        <f>SUMIFS(入出庫記録!$H:$H,入出庫記録!$B:$B,月別在庫一覧!$C$1,入出庫記録!$C:$C,月別在庫一覧!$U$2,入出庫記録!$F:$F,月別在庫一覧!$A125)</f>
        <v>0</v>
      </c>
      <c r="V125" s="52">
        <f>SUMIFS(入出庫記録!$I:$I,入出庫記録!$B:$B,月別在庫一覧!$C$1,入出庫記録!$C:$C,月別在庫一覧!$U$2,入出庫記録!$F:$F,月別在庫一覧!$A125)</f>
        <v>0</v>
      </c>
      <c r="W125" s="48" t="str">
        <f t="shared" si="28"/>
        <v/>
      </c>
      <c r="X125" s="51">
        <f>SUMIFS(入出庫記録!$H:$H,入出庫記録!$B:$B,月別在庫一覧!$C$1,入出庫記録!$C:$C,月別在庫一覧!$X$2,入出庫記録!$F:$F,月別在庫一覧!$A125)</f>
        <v>0</v>
      </c>
      <c r="Y125" s="52">
        <f>SUMIFS(入出庫記録!$I:$I,入出庫記録!$B:$B,月別在庫一覧!$C$1,入出庫記録!$C:$C,月別在庫一覧!$X$2,入出庫記録!$F:$F,月別在庫一覧!$A125)</f>
        <v>0</v>
      </c>
      <c r="Z125" s="48" t="str">
        <f t="shared" si="29"/>
        <v/>
      </c>
      <c r="AA125" s="51">
        <f>SUMIFS(入出庫記録!$H:$H,入出庫記録!$B:$B,月別在庫一覧!$C$1,入出庫記録!$C:$C,月別在庫一覧!$AA$2,入出庫記録!$F:$F,月別在庫一覧!$A125)</f>
        <v>0</v>
      </c>
      <c r="AB125" s="52">
        <f>SUMIFS(入出庫記録!$I:$I,入出庫記録!$B:$B,月別在庫一覧!$C$1,入出庫記録!$C:$C,月別在庫一覧!$AA$2,入出庫記録!$F:$F,月別在庫一覧!$A125)</f>
        <v>0</v>
      </c>
      <c r="AC125" s="48" t="str">
        <f t="shared" si="30"/>
        <v/>
      </c>
      <c r="AD125" s="51">
        <f>SUMIFS(入出庫記録!$H:$H,入出庫記録!$B:$B,月別在庫一覧!$C$1,入出庫記録!$C:$C,月別在庫一覧!$AD$2,入出庫記録!$F:$F,月別在庫一覧!$A125)</f>
        <v>0</v>
      </c>
      <c r="AE125" s="52">
        <f>SUMIFS(入出庫記録!$I:$I,入出庫記録!$B:$B,月別在庫一覧!$C$1,入出庫記録!$C:$C,月別在庫一覧!$AD$2,入出庫記録!$F:$F,月別在庫一覧!$A125)</f>
        <v>0</v>
      </c>
      <c r="AF125" s="48" t="str">
        <f t="shared" si="31"/>
        <v/>
      </c>
      <c r="AG125" s="51">
        <f>SUMIFS(入出庫記録!$H:$H,入出庫記録!$B:$B,月別在庫一覧!$C$1,入出庫記録!$C:$C,月別在庫一覧!$AG$2,入出庫記録!$F:$F,月別在庫一覧!$A125)</f>
        <v>0</v>
      </c>
      <c r="AH125" s="52">
        <f>SUMIFS(入出庫記録!$I:$I,入出庫記録!$B:$B,月別在庫一覧!$C$1,入出庫記録!$C:$C,月別在庫一覧!$AG$2,入出庫記録!$F:$F,月別在庫一覧!$A125)</f>
        <v>0</v>
      </c>
      <c r="AI125" s="48" t="str">
        <f t="shared" si="32"/>
        <v/>
      </c>
      <c r="AJ125" s="51">
        <f>SUMIFS(入出庫記録!$H:$H,入出庫記録!$B:$B,月別在庫一覧!$C$1,入出庫記録!$C:$C,月別在庫一覧!$AJ$2,入出庫記録!$F:$F,月別在庫一覧!$A125)</f>
        <v>0</v>
      </c>
      <c r="AK125" s="52">
        <f>SUMIFS(入出庫記録!$I:$I,入出庫記録!$B:$B,月別在庫一覧!$C$1,入出庫記録!$C:$C,月別在庫一覧!$AJ$2,入出庫記録!$F:$F,月別在庫一覧!$A125)</f>
        <v>0</v>
      </c>
      <c r="AL125" s="48" t="str">
        <f t="shared" si="33"/>
        <v/>
      </c>
    </row>
    <row r="126" spans="1:38" ht="18.75" customHeight="1">
      <c r="A126" s="102" t="str">
        <f>IF(設定!B127="","",設定!B127)</f>
        <v/>
      </c>
      <c r="B126" s="103" t="str">
        <f>IF(設定!C127="","",設定!C127)</f>
        <v/>
      </c>
      <c r="C126" s="43">
        <f>SUMIFS(入出庫記録!$H:$H,入出庫記録!$B:$B,月別在庫一覧!$C$1,入出庫記録!$C:$C,月別在庫一覧!$C$2,入出庫記録!$F:$F,月別在庫一覧!$A126)</f>
        <v>0</v>
      </c>
      <c r="D126" s="46">
        <f>SUMIFS(入出庫記録!$I:$I,入出庫記録!$B:$B,月別在庫一覧!$C$1,入出庫記録!$C:$C,月別在庫一覧!$C$2,入出庫記録!$F:$F,月別在庫一覧!$A126)</f>
        <v>0</v>
      </c>
      <c r="E126" s="48" t="str">
        <f>IFERROR(#REF!+C126-D126,"")</f>
        <v/>
      </c>
      <c r="F126" s="51">
        <f>SUMIFS(入出庫記録!$H:$H,入出庫記録!$B:$B,月別在庫一覧!$C$1,入出庫記録!$C:$C,月別在庫一覧!$F$2,入出庫記録!$F:$F,月別在庫一覧!$A126)</f>
        <v>0</v>
      </c>
      <c r="G126" s="52">
        <f>SUMIFS(入出庫記録!$I:$I,入出庫記録!$B:$B,月別在庫一覧!$C$1,入出庫記録!$C:$C,月別在庫一覧!$F$2,入出庫記録!$F:$F,月別在庫一覧!$A126)</f>
        <v>0</v>
      </c>
      <c r="H126" s="48" t="str">
        <f t="shared" si="12"/>
        <v/>
      </c>
      <c r="I126" s="51">
        <f>SUMIFS(入出庫記録!$H:$H,入出庫記録!$B:$B,月別在庫一覧!$C$1,入出庫記録!$C:$C,月別在庫一覧!$I$2,入出庫記録!$F:$F,月別在庫一覧!$A126)</f>
        <v>0</v>
      </c>
      <c r="J126" s="52">
        <f>SUMIFS(入出庫記録!$I:$I,入出庫記録!$B:$B,月別在庫一覧!$C$1,入出庫記録!$C:$C,月別在庫一覧!$I$2,入出庫記録!$F:$F,月別在庫一覧!$A126)</f>
        <v>0</v>
      </c>
      <c r="K126" s="48" t="str">
        <f t="shared" si="24"/>
        <v/>
      </c>
      <c r="L126" s="51">
        <f>SUMIFS(入出庫記録!$H:$H,入出庫記録!$B:$B,月別在庫一覧!$C$1,入出庫記録!$C:$C,月別在庫一覧!$L$2,入出庫記録!$F:$F,月別在庫一覧!$A126)</f>
        <v>0</v>
      </c>
      <c r="M126" s="52">
        <f>SUMIFS(入出庫記録!$I:$I,入出庫記録!$B:$B,月別在庫一覧!$C$1,入出庫記録!$C:$C,月別在庫一覧!$L$2,入出庫記録!$F:$F,月別在庫一覧!$A126)</f>
        <v>0</v>
      </c>
      <c r="N126" s="48" t="str">
        <f t="shared" si="25"/>
        <v/>
      </c>
      <c r="O126" s="51">
        <f>SUMIFS(入出庫記録!$H:$H,入出庫記録!$B:$B,月別在庫一覧!$C$1,入出庫記録!$C:$C,月別在庫一覧!$O$2,入出庫記録!$F:$F,月別在庫一覧!$A126)</f>
        <v>0</v>
      </c>
      <c r="P126" s="52">
        <f>SUMIFS(入出庫記録!$I:$I,入出庫記録!$B:$B,月別在庫一覧!$C$1,入出庫記録!$C:$C,月別在庫一覧!$O$2,入出庫記録!$F:$F,月別在庫一覧!$A126)</f>
        <v>0</v>
      </c>
      <c r="Q126" s="48" t="str">
        <f t="shared" si="26"/>
        <v/>
      </c>
      <c r="R126" s="51">
        <f>SUMIFS(入出庫記録!$H:$H,入出庫記録!$B:$B,月別在庫一覧!$C$1,入出庫記録!$C:$C,月別在庫一覧!$R$2,入出庫記録!$F:$F,月別在庫一覧!$A126)</f>
        <v>0</v>
      </c>
      <c r="S126" s="52">
        <f>SUMIFS(入出庫記録!$I:$I,入出庫記録!$B:$B,月別在庫一覧!$C$1,入出庫記録!$C:$C,月別在庫一覧!$R$2,入出庫記録!$F:$F,月別在庫一覧!$A126)</f>
        <v>0</v>
      </c>
      <c r="T126" s="48" t="str">
        <f t="shared" si="27"/>
        <v/>
      </c>
      <c r="U126" s="51">
        <f>SUMIFS(入出庫記録!$H:$H,入出庫記録!$B:$B,月別在庫一覧!$C$1,入出庫記録!$C:$C,月別在庫一覧!$U$2,入出庫記録!$F:$F,月別在庫一覧!$A126)</f>
        <v>0</v>
      </c>
      <c r="V126" s="52">
        <f>SUMIFS(入出庫記録!$I:$I,入出庫記録!$B:$B,月別在庫一覧!$C$1,入出庫記録!$C:$C,月別在庫一覧!$U$2,入出庫記録!$F:$F,月別在庫一覧!$A126)</f>
        <v>0</v>
      </c>
      <c r="W126" s="48" t="str">
        <f t="shared" si="28"/>
        <v/>
      </c>
      <c r="X126" s="51">
        <f>SUMIFS(入出庫記録!$H:$H,入出庫記録!$B:$B,月別在庫一覧!$C$1,入出庫記録!$C:$C,月別在庫一覧!$X$2,入出庫記録!$F:$F,月別在庫一覧!$A126)</f>
        <v>0</v>
      </c>
      <c r="Y126" s="52">
        <f>SUMIFS(入出庫記録!$I:$I,入出庫記録!$B:$B,月別在庫一覧!$C$1,入出庫記録!$C:$C,月別在庫一覧!$X$2,入出庫記録!$F:$F,月別在庫一覧!$A126)</f>
        <v>0</v>
      </c>
      <c r="Z126" s="48" t="str">
        <f t="shared" si="29"/>
        <v/>
      </c>
      <c r="AA126" s="51">
        <f>SUMIFS(入出庫記録!$H:$H,入出庫記録!$B:$B,月別在庫一覧!$C$1,入出庫記録!$C:$C,月別在庫一覧!$AA$2,入出庫記録!$F:$F,月別在庫一覧!$A126)</f>
        <v>0</v>
      </c>
      <c r="AB126" s="52">
        <f>SUMIFS(入出庫記録!$I:$I,入出庫記録!$B:$B,月別在庫一覧!$C$1,入出庫記録!$C:$C,月別在庫一覧!$AA$2,入出庫記録!$F:$F,月別在庫一覧!$A126)</f>
        <v>0</v>
      </c>
      <c r="AC126" s="48" t="str">
        <f t="shared" si="30"/>
        <v/>
      </c>
      <c r="AD126" s="51">
        <f>SUMIFS(入出庫記録!$H:$H,入出庫記録!$B:$B,月別在庫一覧!$C$1,入出庫記録!$C:$C,月別在庫一覧!$AD$2,入出庫記録!$F:$F,月別在庫一覧!$A126)</f>
        <v>0</v>
      </c>
      <c r="AE126" s="52">
        <f>SUMIFS(入出庫記録!$I:$I,入出庫記録!$B:$B,月別在庫一覧!$C$1,入出庫記録!$C:$C,月別在庫一覧!$AD$2,入出庫記録!$F:$F,月別在庫一覧!$A126)</f>
        <v>0</v>
      </c>
      <c r="AF126" s="48" t="str">
        <f t="shared" si="31"/>
        <v/>
      </c>
      <c r="AG126" s="51">
        <f>SUMIFS(入出庫記録!$H:$H,入出庫記録!$B:$B,月別在庫一覧!$C$1,入出庫記録!$C:$C,月別在庫一覧!$AG$2,入出庫記録!$F:$F,月別在庫一覧!$A126)</f>
        <v>0</v>
      </c>
      <c r="AH126" s="52">
        <f>SUMIFS(入出庫記録!$I:$I,入出庫記録!$B:$B,月別在庫一覧!$C$1,入出庫記録!$C:$C,月別在庫一覧!$AG$2,入出庫記録!$F:$F,月別在庫一覧!$A126)</f>
        <v>0</v>
      </c>
      <c r="AI126" s="48" t="str">
        <f t="shared" si="32"/>
        <v/>
      </c>
      <c r="AJ126" s="51">
        <f>SUMIFS(入出庫記録!$H:$H,入出庫記録!$B:$B,月別在庫一覧!$C$1,入出庫記録!$C:$C,月別在庫一覧!$AJ$2,入出庫記録!$F:$F,月別在庫一覧!$A126)</f>
        <v>0</v>
      </c>
      <c r="AK126" s="52">
        <f>SUMIFS(入出庫記録!$I:$I,入出庫記録!$B:$B,月別在庫一覧!$C$1,入出庫記録!$C:$C,月別在庫一覧!$AJ$2,入出庫記録!$F:$F,月別在庫一覧!$A126)</f>
        <v>0</v>
      </c>
      <c r="AL126" s="48" t="str">
        <f t="shared" si="33"/>
        <v/>
      </c>
    </row>
    <row r="127" spans="1:38" ht="18.75" customHeight="1">
      <c r="A127" s="102" t="str">
        <f>IF(設定!B128="","",設定!B128)</f>
        <v/>
      </c>
      <c r="B127" s="103" t="str">
        <f>IF(設定!C128="","",設定!C128)</f>
        <v/>
      </c>
      <c r="C127" s="43">
        <f>SUMIFS(入出庫記録!$H:$H,入出庫記録!$B:$B,月別在庫一覧!$C$1,入出庫記録!$C:$C,月別在庫一覧!$C$2,入出庫記録!$F:$F,月別在庫一覧!$A127)</f>
        <v>0</v>
      </c>
      <c r="D127" s="46">
        <f>SUMIFS(入出庫記録!$I:$I,入出庫記録!$B:$B,月別在庫一覧!$C$1,入出庫記録!$C:$C,月別在庫一覧!$C$2,入出庫記録!$F:$F,月別在庫一覧!$A127)</f>
        <v>0</v>
      </c>
      <c r="E127" s="48" t="str">
        <f>IFERROR(#REF!+C127-D127,"")</f>
        <v/>
      </c>
      <c r="F127" s="51">
        <f>SUMIFS(入出庫記録!$H:$H,入出庫記録!$B:$B,月別在庫一覧!$C$1,入出庫記録!$C:$C,月別在庫一覧!$F$2,入出庫記録!$F:$F,月別在庫一覧!$A127)</f>
        <v>0</v>
      </c>
      <c r="G127" s="52">
        <f>SUMIFS(入出庫記録!$I:$I,入出庫記録!$B:$B,月別在庫一覧!$C$1,入出庫記録!$C:$C,月別在庫一覧!$F$2,入出庫記録!$F:$F,月別在庫一覧!$A127)</f>
        <v>0</v>
      </c>
      <c r="H127" s="48" t="str">
        <f t="shared" si="12"/>
        <v/>
      </c>
      <c r="I127" s="51">
        <f>SUMIFS(入出庫記録!$H:$H,入出庫記録!$B:$B,月別在庫一覧!$C$1,入出庫記録!$C:$C,月別在庫一覧!$I$2,入出庫記録!$F:$F,月別在庫一覧!$A127)</f>
        <v>0</v>
      </c>
      <c r="J127" s="52">
        <f>SUMIFS(入出庫記録!$I:$I,入出庫記録!$B:$B,月別在庫一覧!$C$1,入出庫記録!$C:$C,月別在庫一覧!$I$2,入出庫記録!$F:$F,月別在庫一覧!$A127)</f>
        <v>0</v>
      </c>
      <c r="K127" s="48" t="str">
        <f t="shared" si="24"/>
        <v/>
      </c>
      <c r="L127" s="51">
        <f>SUMIFS(入出庫記録!$H:$H,入出庫記録!$B:$B,月別在庫一覧!$C$1,入出庫記録!$C:$C,月別在庫一覧!$L$2,入出庫記録!$F:$F,月別在庫一覧!$A127)</f>
        <v>0</v>
      </c>
      <c r="M127" s="52">
        <f>SUMIFS(入出庫記録!$I:$I,入出庫記録!$B:$B,月別在庫一覧!$C$1,入出庫記録!$C:$C,月別在庫一覧!$L$2,入出庫記録!$F:$F,月別在庫一覧!$A127)</f>
        <v>0</v>
      </c>
      <c r="N127" s="48" t="str">
        <f t="shared" si="25"/>
        <v/>
      </c>
      <c r="O127" s="51">
        <f>SUMIFS(入出庫記録!$H:$H,入出庫記録!$B:$B,月別在庫一覧!$C$1,入出庫記録!$C:$C,月別在庫一覧!$O$2,入出庫記録!$F:$F,月別在庫一覧!$A127)</f>
        <v>0</v>
      </c>
      <c r="P127" s="52">
        <f>SUMIFS(入出庫記録!$I:$I,入出庫記録!$B:$B,月別在庫一覧!$C$1,入出庫記録!$C:$C,月別在庫一覧!$O$2,入出庫記録!$F:$F,月別在庫一覧!$A127)</f>
        <v>0</v>
      </c>
      <c r="Q127" s="48" t="str">
        <f t="shared" si="26"/>
        <v/>
      </c>
      <c r="R127" s="51">
        <f>SUMIFS(入出庫記録!$H:$H,入出庫記録!$B:$B,月別在庫一覧!$C$1,入出庫記録!$C:$C,月別在庫一覧!$R$2,入出庫記録!$F:$F,月別在庫一覧!$A127)</f>
        <v>0</v>
      </c>
      <c r="S127" s="52">
        <f>SUMIFS(入出庫記録!$I:$I,入出庫記録!$B:$B,月別在庫一覧!$C$1,入出庫記録!$C:$C,月別在庫一覧!$R$2,入出庫記録!$F:$F,月別在庫一覧!$A127)</f>
        <v>0</v>
      </c>
      <c r="T127" s="48" t="str">
        <f t="shared" si="27"/>
        <v/>
      </c>
      <c r="U127" s="51">
        <f>SUMIFS(入出庫記録!$H:$H,入出庫記録!$B:$B,月別在庫一覧!$C$1,入出庫記録!$C:$C,月別在庫一覧!$U$2,入出庫記録!$F:$F,月別在庫一覧!$A127)</f>
        <v>0</v>
      </c>
      <c r="V127" s="52">
        <f>SUMIFS(入出庫記録!$I:$I,入出庫記録!$B:$B,月別在庫一覧!$C$1,入出庫記録!$C:$C,月別在庫一覧!$U$2,入出庫記録!$F:$F,月別在庫一覧!$A127)</f>
        <v>0</v>
      </c>
      <c r="W127" s="48" t="str">
        <f t="shared" si="28"/>
        <v/>
      </c>
      <c r="X127" s="51">
        <f>SUMIFS(入出庫記録!$H:$H,入出庫記録!$B:$B,月別在庫一覧!$C$1,入出庫記録!$C:$C,月別在庫一覧!$X$2,入出庫記録!$F:$F,月別在庫一覧!$A127)</f>
        <v>0</v>
      </c>
      <c r="Y127" s="52">
        <f>SUMIFS(入出庫記録!$I:$I,入出庫記録!$B:$B,月別在庫一覧!$C$1,入出庫記録!$C:$C,月別在庫一覧!$X$2,入出庫記録!$F:$F,月別在庫一覧!$A127)</f>
        <v>0</v>
      </c>
      <c r="Z127" s="48" t="str">
        <f t="shared" si="29"/>
        <v/>
      </c>
      <c r="AA127" s="51">
        <f>SUMIFS(入出庫記録!$H:$H,入出庫記録!$B:$B,月別在庫一覧!$C$1,入出庫記録!$C:$C,月別在庫一覧!$AA$2,入出庫記録!$F:$F,月別在庫一覧!$A127)</f>
        <v>0</v>
      </c>
      <c r="AB127" s="52">
        <f>SUMIFS(入出庫記録!$I:$I,入出庫記録!$B:$B,月別在庫一覧!$C$1,入出庫記録!$C:$C,月別在庫一覧!$AA$2,入出庫記録!$F:$F,月別在庫一覧!$A127)</f>
        <v>0</v>
      </c>
      <c r="AC127" s="48" t="str">
        <f t="shared" si="30"/>
        <v/>
      </c>
      <c r="AD127" s="51">
        <f>SUMIFS(入出庫記録!$H:$H,入出庫記録!$B:$B,月別在庫一覧!$C$1,入出庫記録!$C:$C,月別在庫一覧!$AD$2,入出庫記録!$F:$F,月別在庫一覧!$A127)</f>
        <v>0</v>
      </c>
      <c r="AE127" s="52">
        <f>SUMIFS(入出庫記録!$I:$I,入出庫記録!$B:$B,月別在庫一覧!$C$1,入出庫記録!$C:$C,月別在庫一覧!$AD$2,入出庫記録!$F:$F,月別在庫一覧!$A127)</f>
        <v>0</v>
      </c>
      <c r="AF127" s="48" t="str">
        <f t="shared" si="31"/>
        <v/>
      </c>
      <c r="AG127" s="51">
        <f>SUMIFS(入出庫記録!$H:$H,入出庫記録!$B:$B,月別在庫一覧!$C$1,入出庫記録!$C:$C,月別在庫一覧!$AG$2,入出庫記録!$F:$F,月別在庫一覧!$A127)</f>
        <v>0</v>
      </c>
      <c r="AH127" s="52">
        <f>SUMIFS(入出庫記録!$I:$I,入出庫記録!$B:$B,月別在庫一覧!$C$1,入出庫記録!$C:$C,月別在庫一覧!$AG$2,入出庫記録!$F:$F,月別在庫一覧!$A127)</f>
        <v>0</v>
      </c>
      <c r="AI127" s="48" t="str">
        <f t="shared" si="32"/>
        <v/>
      </c>
      <c r="AJ127" s="51">
        <f>SUMIFS(入出庫記録!$H:$H,入出庫記録!$B:$B,月別在庫一覧!$C$1,入出庫記録!$C:$C,月別在庫一覧!$AJ$2,入出庫記録!$F:$F,月別在庫一覧!$A127)</f>
        <v>0</v>
      </c>
      <c r="AK127" s="52">
        <f>SUMIFS(入出庫記録!$I:$I,入出庫記録!$B:$B,月別在庫一覧!$C$1,入出庫記録!$C:$C,月別在庫一覧!$AJ$2,入出庫記録!$F:$F,月別在庫一覧!$A127)</f>
        <v>0</v>
      </c>
      <c r="AL127" s="48" t="str">
        <f t="shared" si="33"/>
        <v/>
      </c>
    </row>
    <row r="128" spans="1:38" ht="18.75" customHeight="1">
      <c r="A128" s="102" t="str">
        <f>IF(設定!B129="","",設定!B129)</f>
        <v/>
      </c>
      <c r="B128" s="103" t="str">
        <f>IF(設定!C129="","",設定!C129)</f>
        <v/>
      </c>
      <c r="C128" s="43">
        <f>SUMIFS(入出庫記録!$H:$H,入出庫記録!$B:$B,月別在庫一覧!$C$1,入出庫記録!$C:$C,月別在庫一覧!$C$2,入出庫記録!$F:$F,月別在庫一覧!$A128)</f>
        <v>0</v>
      </c>
      <c r="D128" s="46">
        <f>SUMIFS(入出庫記録!$I:$I,入出庫記録!$B:$B,月別在庫一覧!$C$1,入出庫記録!$C:$C,月別在庫一覧!$C$2,入出庫記録!$F:$F,月別在庫一覧!$A128)</f>
        <v>0</v>
      </c>
      <c r="E128" s="48" t="str">
        <f>IFERROR(#REF!+C128-D128,"")</f>
        <v/>
      </c>
      <c r="F128" s="51">
        <f>SUMIFS(入出庫記録!$H:$H,入出庫記録!$B:$B,月別在庫一覧!$C$1,入出庫記録!$C:$C,月別在庫一覧!$F$2,入出庫記録!$F:$F,月別在庫一覧!$A128)</f>
        <v>0</v>
      </c>
      <c r="G128" s="52">
        <f>SUMIFS(入出庫記録!$I:$I,入出庫記録!$B:$B,月別在庫一覧!$C$1,入出庫記録!$C:$C,月別在庫一覧!$F$2,入出庫記録!$F:$F,月別在庫一覧!$A128)</f>
        <v>0</v>
      </c>
      <c r="H128" s="48" t="str">
        <f t="shared" si="12"/>
        <v/>
      </c>
      <c r="I128" s="51">
        <f>SUMIFS(入出庫記録!$H:$H,入出庫記録!$B:$B,月別在庫一覧!$C$1,入出庫記録!$C:$C,月別在庫一覧!$I$2,入出庫記録!$F:$F,月別在庫一覧!$A128)</f>
        <v>0</v>
      </c>
      <c r="J128" s="52">
        <f>SUMIFS(入出庫記録!$I:$I,入出庫記録!$B:$B,月別在庫一覧!$C$1,入出庫記録!$C:$C,月別在庫一覧!$I$2,入出庫記録!$F:$F,月別在庫一覧!$A128)</f>
        <v>0</v>
      </c>
      <c r="K128" s="48" t="str">
        <f t="shared" si="24"/>
        <v/>
      </c>
      <c r="L128" s="51">
        <f>SUMIFS(入出庫記録!$H:$H,入出庫記録!$B:$B,月別在庫一覧!$C$1,入出庫記録!$C:$C,月別在庫一覧!$L$2,入出庫記録!$F:$F,月別在庫一覧!$A128)</f>
        <v>0</v>
      </c>
      <c r="M128" s="52">
        <f>SUMIFS(入出庫記録!$I:$I,入出庫記録!$B:$B,月別在庫一覧!$C$1,入出庫記録!$C:$C,月別在庫一覧!$L$2,入出庫記録!$F:$F,月別在庫一覧!$A128)</f>
        <v>0</v>
      </c>
      <c r="N128" s="48" t="str">
        <f t="shared" si="25"/>
        <v/>
      </c>
      <c r="O128" s="51">
        <f>SUMIFS(入出庫記録!$H:$H,入出庫記録!$B:$B,月別在庫一覧!$C$1,入出庫記録!$C:$C,月別在庫一覧!$O$2,入出庫記録!$F:$F,月別在庫一覧!$A128)</f>
        <v>0</v>
      </c>
      <c r="P128" s="52">
        <f>SUMIFS(入出庫記録!$I:$I,入出庫記録!$B:$B,月別在庫一覧!$C$1,入出庫記録!$C:$C,月別在庫一覧!$O$2,入出庫記録!$F:$F,月別在庫一覧!$A128)</f>
        <v>0</v>
      </c>
      <c r="Q128" s="48" t="str">
        <f t="shared" si="26"/>
        <v/>
      </c>
      <c r="R128" s="51">
        <f>SUMIFS(入出庫記録!$H:$H,入出庫記録!$B:$B,月別在庫一覧!$C$1,入出庫記録!$C:$C,月別在庫一覧!$R$2,入出庫記録!$F:$F,月別在庫一覧!$A128)</f>
        <v>0</v>
      </c>
      <c r="S128" s="52">
        <f>SUMIFS(入出庫記録!$I:$I,入出庫記録!$B:$B,月別在庫一覧!$C$1,入出庫記録!$C:$C,月別在庫一覧!$R$2,入出庫記録!$F:$F,月別在庫一覧!$A128)</f>
        <v>0</v>
      </c>
      <c r="T128" s="48" t="str">
        <f t="shared" si="27"/>
        <v/>
      </c>
      <c r="U128" s="51">
        <f>SUMIFS(入出庫記録!$H:$H,入出庫記録!$B:$B,月別在庫一覧!$C$1,入出庫記録!$C:$C,月別在庫一覧!$U$2,入出庫記録!$F:$F,月別在庫一覧!$A128)</f>
        <v>0</v>
      </c>
      <c r="V128" s="52">
        <f>SUMIFS(入出庫記録!$I:$I,入出庫記録!$B:$B,月別在庫一覧!$C$1,入出庫記録!$C:$C,月別在庫一覧!$U$2,入出庫記録!$F:$F,月別在庫一覧!$A128)</f>
        <v>0</v>
      </c>
      <c r="W128" s="48" t="str">
        <f t="shared" si="28"/>
        <v/>
      </c>
      <c r="X128" s="51">
        <f>SUMIFS(入出庫記録!$H:$H,入出庫記録!$B:$B,月別在庫一覧!$C$1,入出庫記録!$C:$C,月別在庫一覧!$X$2,入出庫記録!$F:$F,月別在庫一覧!$A128)</f>
        <v>0</v>
      </c>
      <c r="Y128" s="52">
        <f>SUMIFS(入出庫記録!$I:$I,入出庫記録!$B:$B,月別在庫一覧!$C$1,入出庫記録!$C:$C,月別在庫一覧!$X$2,入出庫記録!$F:$F,月別在庫一覧!$A128)</f>
        <v>0</v>
      </c>
      <c r="Z128" s="48" t="str">
        <f t="shared" si="29"/>
        <v/>
      </c>
      <c r="AA128" s="51">
        <f>SUMIFS(入出庫記録!$H:$H,入出庫記録!$B:$B,月別在庫一覧!$C$1,入出庫記録!$C:$C,月別在庫一覧!$AA$2,入出庫記録!$F:$F,月別在庫一覧!$A128)</f>
        <v>0</v>
      </c>
      <c r="AB128" s="52">
        <f>SUMIFS(入出庫記録!$I:$I,入出庫記録!$B:$B,月別在庫一覧!$C$1,入出庫記録!$C:$C,月別在庫一覧!$AA$2,入出庫記録!$F:$F,月別在庫一覧!$A128)</f>
        <v>0</v>
      </c>
      <c r="AC128" s="48" t="str">
        <f t="shared" si="30"/>
        <v/>
      </c>
      <c r="AD128" s="51">
        <f>SUMIFS(入出庫記録!$H:$H,入出庫記録!$B:$B,月別在庫一覧!$C$1,入出庫記録!$C:$C,月別在庫一覧!$AD$2,入出庫記録!$F:$F,月別在庫一覧!$A128)</f>
        <v>0</v>
      </c>
      <c r="AE128" s="52">
        <f>SUMIFS(入出庫記録!$I:$I,入出庫記録!$B:$B,月別在庫一覧!$C$1,入出庫記録!$C:$C,月別在庫一覧!$AD$2,入出庫記録!$F:$F,月別在庫一覧!$A128)</f>
        <v>0</v>
      </c>
      <c r="AF128" s="48" t="str">
        <f t="shared" si="31"/>
        <v/>
      </c>
      <c r="AG128" s="51">
        <f>SUMIFS(入出庫記録!$H:$H,入出庫記録!$B:$B,月別在庫一覧!$C$1,入出庫記録!$C:$C,月別在庫一覧!$AG$2,入出庫記録!$F:$F,月別在庫一覧!$A128)</f>
        <v>0</v>
      </c>
      <c r="AH128" s="52">
        <f>SUMIFS(入出庫記録!$I:$I,入出庫記録!$B:$B,月別在庫一覧!$C$1,入出庫記録!$C:$C,月別在庫一覧!$AG$2,入出庫記録!$F:$F,月別在庫一覧!$A128)</f>
        <v>0</v>
      </c>
      <c r="AI128" s="48" t="str">
        <f t="shared" si="32"/>
        <v/>
      </c>
      <c r="AJ128" s="51">
        <f>SUMIFS(入出庫記録!$H:$H,入出庫記録!$B:$B,月別在庫一覧!$C$1,入出庫記録!$C:$C,月別在庫一覧!$AJ$2,入出庫記録!$F:$F,月別在庫一覧!$A128)</f>
        <v>0</v>
      </c>
      <c r="AK128" s="52">
        <f>SUMIFS(入出庫記録!$I:$I,入出庫記録!$B:$B,月別在庫一覧!$C$1,入出庫記録!$C:$C,月別在庫一覧!$AJ$2,入出庫記録!$F:$F,月別在庫一覧!$A128)</f>
        <v>0</v>
      </c>
      <c r="AL128" s="48" t="str">
        <f t="shared" si="33"/>
        <v/>
      </c>
    </row>
    <row r="129" spans="1:38" ht="18.75" customHeight="1">
      <c r="A129" s="102" t="str">
        <f>IF(設定!B130="","",設定!B130)</f>
        <v/>
      </c>
      <c r="B129" s="103" t="str">
        <f>IF(設定!C130="","",設定!C130)</f>
        <v/>
      </c>
      <c r="C129" s="43">
        <f>SUMIFS(入出庫記録!$H:$H,入出庫記録!$B:$B,月別在庫一覧!$C$1,入出庫記録!$C:$C,月別在庫一覧!$C$2,入出庫記録!$F:$F,月別在庫一覧!$A129)</f>
        <v>0</v>
      </c>
      <c r="D129" s="46">
        <f>SUMIFS(入出庫記録!$I:$I,入出庫記録!$B:$B,月別在庫一覧!$C$1,入出庫記録!$C:$C,月別在庫一覧!$C$2,入出庫記録!$F:$F,月別在庫一覧!$A129)</f>
        <v>0</v>
      </c>
      <c r="E129" s="48" t="str">
        <f>IFERROR(#REF!+C129-D129,"")</f>
        <v/>
      </c>
      <c r="F129" s="51">
        <f>SUMIFS(入出庫記録!$H:$H,入出庫記録!$B:$B,月別在庫一覧!$C$1,入出庫記録!$C:$C,月別在庫一覧!$F$2,入出庫記録!$F:$F,月別在庫一覧!$A129)</f>
        <v>0</v>
      </c>
      <c r="G129" s="52">
        <f>SUMIFS(入出庫記録!$I:$I,入出庫記録!$B:$B,月別在庫一覧!$C$1,入出庫記録!$C:$C,月別在庫一覧!$F$2,入出庫記録!$F:$F,月別在庫一覧!$A129)</f>
        <v>0</v>
      </c>
      <c r="H129" s="48" t="str">
        <f t="shared" si="12"/>
        <v/>
      </c>
      <c r="I129" s="51">
        <f>SUMIFS(入出庫記録!$H:$H,入出庫記録!$B:$B,月別在庫一覧!$C$1,入出庫記録!$C:$C,月別在庫一覧!$I$2,入出庫記録!$F:$F,月別在庫一覧!$A129)</f>
        <v>0</v>
      </c>
      <c r="J129" s="52">
        <f>SUMIFS(入出庫記録!$I:$I,入出庫記録!$B:$B,月別在庫一覧!$C$1,入出庫記録!$C:$C,月別在庫一覧!$I$2,入出庫記録!$F:$F,月別在庫一覧!$A129)</f>
        <v>0</v>
      </c>
      <c r="K129" s="48" t="str">
        <f t="shared" si="24"/>
        <v/>
      </c>
      <c r="L129" s="51">
        <f>SUMIFS(入出庫記録!$H:$H,入出庫記録!$B:$B,月別在庫一覧!$C$1,入出庫記録!$C:$C,月別在庫一覧!$L$2,入出庫記録!$F:$F,月別在庫一覧!$A129)</f>
        <v>0</v>
      </c>
      <c r="M129" s="52">
        <f>SUMIFS(入出庫記録!$I:$I,入出庫記録!$B:$B,月別在庫一覧!$C$1,入出庫記録!$C:$C,月別在庫一覧!$L$2,入出庫記録!$F:$F,月別在庫一覧!$A129)</f>
        <v>0</v>
      </c>
      <c r="N129" s="48" t="str">
        <f t="shared" si="25"/>
        <v/>
      </c>
      <c r="O129" s="51">
        <f>SUMIFS(入出庫記録!$H:$H,入出庫記録!$B:$B,月別在庫一覧!$C$1,入出庫記録!$C:$C,月別在庫一覧!$O$2,入出庫記録!$F:$F,月別在庫一覧!$A129)</f>
        <v>0</v>
      </c>
      <c r="P129" s="52">
        <f>SUMIFS(入出庫記録!$I:$I,入出庫記録!$B:$B,月別在庫一覧!$C$1,入出庫記録!$C:$C,月別在庫一覧!$O$2,入出庫記録!$F:$F,月別在庫一覧!$A129)</f>
        <v>0</v>
      </c>
      <c r="Q129" s="48" t="str">
        <f t="shared" si="26"/>
        <v/>
      </c>
      <c r="R129" s="51">
        <f>SUMIFS(入出庫記録!$H:$H,入出庫記録!$B:$B,月別在庫一覧!$C$1,入出庫記録!$C:$C,月別在庫一覧!$R$2,入出庫記録!$F:$F,月別在庫一覧!$A129)</f>
        <v>0</v>
      </c>
      <c r="S129" s="52">
        <f>SUMIFS(入出庫記録!$I:$I,入出庫記録!$B:$B,月別在庫一覧!$C$1,入出庫記録!$C:$C,月別在庫一覧!$R$2,入出庫記録!$F:$F,月別在庫一覧!$A129)</f>
        <v>0</v>
      </c>
      <c r="T129" s="48" t="str">
        <f t="shared" si="27"/>
        <v/>
      </c>
      <c r="U129" s="51">
        <f>SUMIFS(入出庫記録!$H:$H,入出庫記録!$B:$B,月別在庫一覧!$C$1,入出庫記録!$C:$C,月別在庫一覧!$U$2,入出庫記録!$F:$F,月別在庫一覧!$A129)</f>
        <v>0</v>
      </c>
      <c r="V129" s="52">
        <f>SUMIFS(入出庫記録!$I:$I,入出庫記録!$B:$B,月別在庫一覧!$C$1,入出庫記録!$C:$C,月別在庫一覧!$U$2,入出庫記録!$F:$F,月別在庫一覧!$A129)</f>
        <v>0</v>
      </c>
      <c r="W129" s="48" t="str">
        <f t="shared" si="28"/>
        <v/>
      </c>
      <c r="X129" s="51">
        <f>SUMIFS(入出庫記録!$H:$H,入出庫記録!$B:$B,月別在庫一覧!$C$1,入出庫記録!$C:$C,月別在庫一覧!$X$2,入出庫記録!$F:$F,月別在庫一覧!$A129)</f>
        <v>0</v>
      </c>
      <c r="Y129" s="52">
        <f>SUMIFS(入出庫記録!$I:$I,入出庫記録!$B:$B,月別在庫一覧!$C$1,入出庫記録!$C:$C,月別在庫一覧!$X$2,入出庫記録!$F:$F,月別在庫一覧!$A129)</f>
        <v>0</v>
      </c>
      <c r="Z129" s="48" t="str">
        <f t="shared" si="29"/>
        <v/>
      </c>
      <c r="AA129" s="51">
        <f>SUMIFS(入出庫記録!$H:$H,入出庫記録!$B:$B,月別在庫一覧!$C$1,入出庫記録!$C:$C,月別在庫一覧!$AA$2,入出庫記録!$F:$F,月別在庫一覧!$A129)</f>
        <v>0</v>
      </c>
      <c r="AB129" s="52">
        <f>SUMIFS(入出庫記録!$I:$I,入出庫記録!$B:$B,月別在庫一覧!$C$1,入出庫記録!$C:$C,月別在庫一覧!$AA$2,入出庫記録!$F:$F,月別在庫一覧!$A129)</f>
        <v>0</v>
      </c>
      <c r="AC129" s="48" t="str">
        <f t="shared" si="30"/>
        <v/>
      </c>
      <c r="AD129" s="51">
        <f>SUMIFS(入出庫記録!$H:$H,入出庫記録!$B:$B,月別在庫一覧!$C$1,入出庫記録!$C:$C,月別在庫一覧!$AD$2,入出庫記録!$F:$F,月別在庫一覧!$A129)</f>
        <v>0</v>
      </c>
      <c r="AE129" s="52">
        <f>SUMIFS(入出庫記録!$I:$I,入出庫記録!$B:$B,月別在庫一覧!$C$1,入出庫記録!$C:$C,月別在庫一覧!$AD$2,入出庫記録!$F:$F,月別在庫一覧!$A129)</f>
        <v>0</v>
      </c>
      <c r="AF129" s="48" t="str">
        <f t="shared" si="31"/>
        <v/>
      </c>
      <c r="AG129" s="51">
        <f>SUMIFS(入出庫記録!$H:$H,入出庫記録!$B:$B,月別在庫一覧!$C$1,入出庫記録!$C:$C,月別在庫一覧!$AG$2,入出庫記録!$F:$F,月別在庫一覧!$A129)</f>
        <v>0</v>
      </c>
      <c r="AH129" s="52">
        <f>SUMIFS(入出庫記録!$I:$I,入出庫記録!$B:$B,月別在庫一覧!$C$1,入出庫記録!$C:$C,月別在庫一覧!$AG$2,入出庫記録!$F:$F,月別在庫一覧!$A129)</f>
        <v>0</v>
      </c>
      <c r="AI129" s="48" t="str">
        <f t="shared" si="32"/>
        <v/>
      </c>
      <c r="AJ129" s="51">
        <f>SUMIFS(入出庫記録!$H:$H,入出庫記録!$B:$B,月別在庫一覧!$C$1,入出庫記録!$C:$C,月別在庫一覧!$AJ$2,入出庫記録!$F:$F,月別在庫一覧!$A129)</f>
        <v>0</v>
      </c>
      <c r="AK129" s="52">
        <f>SUMIFS(入出庫記録!$I:$I,入出庫記録!$B:$B,月別在庫一覧!$C$1,入出庫記録!$C:$C,月別在庫一覧!$AJ$2,入出庫記録!$F:$F,月別在庫一覧!$A129)</f>
        <v>0</v>
      </c>
      <c r="AL129" s="48" t="str">
        <f t="shared" si="33"/>
        <v/>
      </c>
    </row>
    <row r="130" spans="1:38" ht="18.75" customHeight="1">
      <c r="A130" s="102" t="str">
        <f>IF(設定!B131="","",設定!B131)</f>
        <v/>
      </c>
      <c r="B130" s="103" t="str">
        <f>IF(設定!C131="","",設定!C131)</f>
        <v/>
      </c>
      <c r="C130" s="43">
        <f>SUMIFS(入出庫記録!$H:$H,入出庫記録!$B:$B,月別在庫一覧!$C$1,入出庫記録!$C:$C,月別在庫一覧!$C$2,入出庫記録!$F:$F,月別在庫一覧!$A130)</f>
        <v>0</v>
      </c>
      <c r="D130" s="46">
        <f>SUMIFS(入出庫記録!$I:$I,入出庫記録!$B:$B,月別在庫一覧!$C$1,入出庫記録!$C:$C,月別在庫一覧!$C$2,入出庫記録!$F:$F,月別在庫一覧!$A130)</f>
        <v>0</v>
      </c>
      <c r="E130" s="48" t="str">
        <f>IFERROR(#REF!+C130-D130,"")</f>
        <v/>
      </c>
      <c r="F130" s="51">
        <f>SUMIFS(入出庫記録!$H:$H,入出庫記録!$B:$B,月別在庫一覧!$C$1,入出庫記録!$C:$C,月別在庫一覧!$F$2,入出庫記録!$F:$F,月別在庫一覧!$A130)</f>
        <v>0</v>
      </c>
      <c r="G130" s="52">
        <f>SUMIFS(入出庫記録!$I:$I,入出庫記録!$B:$B,月別在庫一覧!$C$1,入出庫記録!$C:$C,月別在庫一覧!$F$2,入出庫記録!$F:$F,月別在庫一覧!$A130)</f>
        <v>0</v>
      </c>
      <c r="H130" s="48" t="str">
        <f t="shared" si="12"/>
        <v/>
      </c>
      <c r="I130" s="51">
        <f>SUMIFS(入出庫記録!$H:$H,入出庫記録!$B:$B,月別在庫一覧!$C$1,入出庫記録!$C:$C,月別在庫一覧!$I$2,入出庫記録!$F:$F,月別在庫一覧!$A130)</f>
        <v>0</v>
      </c>
      <c r="J130" s="52">
        <f>SUMIFS(入出庫記録!$I:$I,入出庫記録!$B:$B,月別在庫一覧!$C$1,入出庫記録!$C:$C,月別在庫一覧!$I$2,入出庫記録!$F:$F,月別在庫一覧!$A130)</f>
        <v>0</v>
      </c>
      <c r="K130" s="48" t="str">
        <f t="shared" si="24"/>
        <v/>
      </c>
      <c r="L130" s="51">
        <f>SUMIFS(入出庫記録!$H:$H,入出庫記録!$B:$B,月別在庫一覧!$C$1,入出庫記録!$C:$C,月別在庫一覧!$L$2,入出庫記録!$F:$F,月別在庫一覧!$A130)</f>
        <v>0</v>
      </c>
      <c r="M130" s="52">
        <f>SUMIFS(入出庫記録!$I:$I,入出庫記録!$B:$B,月別在庫一覧!$C$1,入出庫記録!$C:$C,月別在庫一覧!$L$2,入出庫記録!$F:$F,月別在庫一覧!$A130)</f>
        <v>0</v>
      </c>
      <c r="N130" s="48" t="str">
        <f t="shared" si="25"/>
        <v/>
      </c>
      <c r="O130" s="51">
        <f>SUMIFS(入出庫記録!$H:$H,入出庫記録!$B:$B,月別在庫一覧!$C$1,入出庫記録!$C:$C,月別在庫一覧!$O$2,入出庫記録!$F:$F,月別在庫一覧!$A130)</f>
        <v>0</v>
      </c>
      <c r="P130" s="52">
        <f>SUMIFS(入出庫記録!$I:$I,入出庫記録!$B:$B,月別在庫一覧!$C$1,入出庫記録!$C:$C,月別在庫一覧!$O$2,入出庫記録!$F:$F,月別在庫一覧!$A130)</f>
        <v>0</v>
      </c>
      <c r="Q130" s="48" t="str">
        <f t="shared" si="26"/>
        <v/>
      </c>
      <c r="R130" s="51">
        <f>SUMIFS(入出庫記録!$H:$H,入出庫記録!$B:$B,月別在庫一覧!$C$1,入出庫記録!$C:$C,月別在庫一覧!$R$2,入出庫記録!$F:$F,月別在庫一覧!$A130)</f>
        <v>0</v>
      </c>
      <c r="S130" s="52">
        <f>SUMIFS(入出庫記録!$I:$I,入出庫記録!$B:$B,月別在庫一覧!$C$1,入出庫記録!$C:$C,月別在庫一覧!$R$2,入出庫記録!$F:$F,月別在庫一覧!$A130)</f>
        <v>0</v>
      </c>
      <c r="T130" s="48" t="str">
        <f t="shared" si="27"/>
        <v/>
      </c>
      <c r="U130" s="51">
        <f>SUMIFS(入出庫記録!$H:$H,入出庫記録!$B:$B,月別在庫一覧!$C$1,入出庫記録!$C:$C,月別在庫一覧!$U$2,入出庫記録!$F:$F,月別在庫一覧!$A130)</f>
        <v>0</v>
      </c>
      <c r="V130" s="52">
        <f>SUMIFS(入出庫記録!$I:$I,入出庫記録!$B:$B,月別在庫一覧!$C$1,入出庫記録!$C:$C,月別在庫一覧!$U$2,入出庫記録!$F:$F,月別在庫一覧!$A130)</f>
        <v>0</v>
      </c>
      <c r="W130" s="48" t="str">
        <f t="shared" si="28"/>
        <v/>
      </c>
      <c r="X130" s="51">
        <f>SUMIFS(入出庫記録!$H:$H,入出庫記録!$B:$B,月別在庫一覧!$C$1,入出庫記録!$C:$C,月別在庫一覧!$X$2,入出庫記録!$F:$F,月別在庫一覧!$A130)</f>
        <v>0</v>
      </c>
      <c r="Y130" s="52">
        <f>SUMIFS(入出庫記録!$I:$I,入出庫記録!$B:$B,月別在庫一覧!$C$1,入出庫記録!$C:$C,月別在庫一覧!$X$2,入出庫記録!$F:$F,月別在庫一覧!$A130)</f>
        <v>0</v>
      </c>
      <c r="Z130" s="48" t="str">
        <f t="shared" si="29"/>
        <v/>
      </c>
      <c r="AA130" s="51">
        <f>SUMIFS(入出庫記録!$H:$H,入出庫記録!$B:$B,月別在庫一覧!$C$1,入出庫記録!$C:$C,月別在庫一覧!$AA$2,入出庫記録!$F:$F,月別在庫一覧!$A130)</f>
        <v>0</v>
      </c>
      <c r="AB130" s="52">
        <f>SUMIFS(入出庫記録!$I:$I,入出庫記録!$B:$B,月別在庫一覧!$C$1,入出庫記録!$C:$C,月別在庫一覧!$AA$2,入出庫記録!$F:$F,月別在庫一覧!$A130)</f>
        <v>0</v>
      </c>
      <c r="AC130" s="48" t="str">
        <f t="shared" si="30"/>
        <v/>
      </c>
      <c r="AD130" s="51">
        <f>SUMIFS(入出庫記録!$H:$H,入出庫記録!$B:$B,月別在庫一覧!$C$1,入出庫記録!$C:$C,月別在庫一覧!$AD$2,入出庫記録!$F:$F,月別在庫一覧!$A130)</f>
        <v>0</v>
      </c>
      <c r="AE130" s="52">
        <f>SUMIFS(入出庫記録!$I:$I,入出庫記録!$B:$B,月別在庫一覧!$C$1,入出庫記録!$C:$C,月別在庫一覧!$AD$2,入出庫記録!$F:$F,月別在庫一覧!$A130)</f>
        <v>0</v>
      </c>
      <c r="AF130" s="48" t="str">
        <f t="shared" si="31"/>
        <v/>
      </c>
      <c r="AG130" s="51">
        <f>SUMIFS(入出庫記録!$H:$H,入出庫記録!$B:$B,月別在庫一覧!$C$1,入出庫記録!$C:$C,月別在庫一覧!$AG$2,入出庫記録!$F:$F,月別在庫一覧!$A130)</f>
        <v>0</v>
      </c>
      <c r="AH130" s="52">
        <f>SUMIFS(入出庫記録!$I:$I,入出庫記録!$B:$B,月別在庫一覧!$C$1,入出庫記録!$C:$C,月別在庫一覧!$AG$2,入出庫記録!$F:$F,月別在庫一覧!$A130)</f>
        <v>0</v>
      </c>
      <c r="AI130" s="48" t="str">
        <f t="shared" si="32"/>
        <v/>
      </c>
      <c r="AJ130" s="51">
        <f>SUMIFS(入出庫記録!$H:$H,入出庫記録!$B:$B,月別在庫一覧!$C$1,入出庫記録!$C:$C,月別在庫一覧!$AJ$2,入出庫記録!$F:$F,月別在庫一覧!$A130)</f>
        <v>0</v>
      </c>
      <c r="AK130" s="52">
        <f>SUMIFS(入出庫記録!$I:$I,入出庫記録!$B:$B,月別在庫一覧!$C$1,入出庫記録!$C:$C,月別在庫一覧!$AJ$2,入出庫記録!$F:$F,月別在庫一覧!$A130)</f>
        <v>0</v>
      </c>
      <c r="AL130" s="48" t="str">
        <f t="shared" si="33"/>
        <v/>
      </c>
    </row>
    <row r="131" spans="1:38" ht="18.75" customHeight="1">
      <c r="A131" s="102" t="str">
        <f>IF(設定!B132="","",設定!B132)</f>
        <v/>
      </c>
      <c r="B131" s="103" t="str">
        <f>IF(設定!C132="","",設定!C132)</f>
        <v/>
      </c>
      <c r="C131" s="43">
        <f>SUMIFS(入出庫記録!$H:$H,入出庫記録!$B:$B,月別在庫一覧!$C$1,入出庫記録!$C:$C,月別在庫一覧!$C$2,入出庫記録!$F:$F,月別在庫一覧!$A131)</f>
        <v>0</v>
      </c>
      <c r="D131" s="46">
        <f>SUMIFS(入出庫記録!$I:$I,入出庫記録!$B:$B,月別在庫一覧!$C$1,入出庫記録!$C:$C,月別在庫一覧!$C$2,入出庫記録!$F:$F,月別在庫一覧!$A131)</f>
        <v>0</v>
      </c>
      <c r="E131" s="48" t="str">
        <f>IFERROR(#REF!+C131-D131,"")</f>
        <v/>
      </c>
      <c r="F131" s="51">
        <f>SUMIFS(入出庫記録!$H:$H,入出庫記録!$B:$B,月別在庫一覧!$C$1,入出庫記録!$C:$C,月別在庫一覧!$F$2,入出庫記録!$F:$F,月別在庫一覧!$A131)</f>
        <v>0</v>
      </c>
      <c r="G131" s="52">
        <f>SUMIFS(入出庫記録!$I:$I,入出庫記録!$B:$B,月別在庫一覧!$C$1,入出庫記録!$C:$C,月別在庫一覧!$F$2,入出庫記録!$F:$F,月別在庫一覧!$A131)</f>
        <v>0</v>
      </c>
      <c r="H131" s="48" t="str">
        <f t="shared" si="12"/>
        <v/>
      </c>
      <c r="I131" s="51">
        <f>SUMIFS(入出庫記録!$H:$H,入出庫記録!$B:$B,月別在庫一覧!$C$1,入出庫記録!$C:$C,月別在庫一覧!$I$2,入出庫記録!$F:$F,月別在庫一覧!$A131)</f>
        <v>0</v>
      </c>
      <c r="J131" s="52">
        <f>SUMIFS(入出庫記録!$I:$I,入出庫記録!$B:$B,月別在庫一覧!$C$1,入出庫記録!$C:$C,月別在庫一覧!$I$2,入出庫記録!$F:$F,月別在庫一覧!$A131)</f>
        <v>0</v>
      </c>
      <c r="K131" s="48" t="str">
        <f t="shared" si="24"/>
        <v/>
      </c>
      <c r="L131" s="51">
        <f>SUMIFS(入出庫記録!$H:$H,入出庫記録!$B:$B,月別在庫一覧!$C$1,入出庫記録!$C:$C,月別在庫一覧!$L$2,入出庫記録!$F:$F,月別在庫一覧!$A131)</f>
        <v>0</v>
      </c>
      <c r="M131" s="52">
        <f>SUMIFS(入出庫記録!$I:$I,入出庫記録!$B:$B,月別在庫一覧!$C$1,入出庫記録!$C:$C,月別在庫一覧!$L$2,入出庫記録!$F:$F,月別在庫一覧!$A131)</f>
        <v>0</v>
      </c>
      <c r="N131" s="48" t="str">
        <f t="shared" si="25"/>
        <v/>
      </c>
      <c r="O131" s="51">
        <f>SUMIFS(入出庫記録!$H:$H,入出庫記録!$B:$B,月別在庫一覧!$C$1,入出庫記録!$C:$C,月別在庫一覧!$O$2,入出庫記録!$F:$F,月別在庫一覧!$A131)</f>
        <v>0</v>
      </c>
      <c r="P131" s="52">
        <f>SUMIFS(入出庫記録!$I:$I,入出庫記録!$B:$B,月別在庫一覧!$C$1,入出庫記録!$C:$C,月別在庫一覧!$O$2,入出庫記録!$F:$F,月別在庫一覧!$A131)</f>
        <v>0</v>
      </c>
      <c r="Q131" s="48" t="str">
        <f t="shared" si="26"/>
        <v/>
      </c>
      <c r="R131" s="51">
        <f>SUMIFS(入出庫記録!$H:$H,入出庫記録!$B:$B,月別在庫一覧!$C$1,入出庫記録!$C:$C,月別在庫一覧!$R$2,入出庫記録!$F:$F,月別在庫一覧!$A131)</f>
        <v>0</v>
      </c>
      <c r="S131" s="52">
        <f>SUMIFS(入出庫記録!$I:$I,入出庫記録!$B:$B,月別在庫一覧!$C$1,入出庫記録!$C:$C,月別在庫一覧!$R$2,入出庫記録!$F:$F,月別在庫一覧!$A131)</f>
        <v>0</v>
      </c>
      <c r="T131" s="48" t="str">
        <f t="shared" si="27"/>
        <v/>
      </c>
      <c r="U131" s="51">
        <f>SUMIFS(入出庫記録!$H:$H,入出庫記録!$B:$B,月別在庫一覧!$C$1,入出庫記録!$C:$C,月別在庫一覧!$U$2,入出庫記録!$F:$F,月別在庫一覧!$A131)</f>
        <v>0</v>
      </c>
      <c r="V131" s="52">
        <f>SUMIFS(入出庫記録!$I:$I,入出庫記録!$B:$B,月別在庫一覧!$C$1,入出庫記録!$C:$C,月別在庫一覧!$U$2,入出庫記録!$F:$F,月別在庫一覧!$A131)</f>
        <v>0</v>
      </c>
      <c r="W131" s="48" t="str">
        <f t="shared" si="28"/>
        <v/>
      </c>
      <c r="X131" s="51">
        <f>SUMIFS(入出庫記録!$H:$H,入出庫記録!$B:$B,月別在庫一覧!$C$1,入出庫記録!$C:$C,月別在庫一覧!$X$2,入出庫記録!$F:$F,月別在庫一覧!$A131)</f>
        <v>0</v>
      </c>
      <c r="Y131" s="52">
        <f>SUMIFS(入出庫記録!$I:$I,入出庫記録!$B:$B,月別在庫一覧!$C$1,入出庫記録!$C:$C,月別在庫一覧!$X$2,入出庫記録!$F:$F,月別在庫一覧!$A131)</f>
        <v>0</v>
      </c>
      <c r="Z131" s="48" t="str">
        <f t="shared" si="29"/>
        <v/>
      </c>
      <c r="AA131" s="51">
        <f>SUMIFS(入出庫記録!$H:$H,入出庫記録!$B:$B,月別在庫一覧!$C$1,入出庫記録!$C:$C,月別在庫一覧!$AA$2,入出庫記録!$F:$F,月別在庫一覧!$A131)</f>
        <v>0</v>
      </c>
      <c r="AB131" s="52">
        <f>SUMIFS(入出庫記録!$I:$I,入出庫記録!$B:$B,月別在庫一覧!$C$1,入出庫記録!$C:$C,月別在庫一覧!$AA$2,入出庫記録!$F:$F,月別在庫一覧!$A131)</f>
        <v>0</v>
      </c>
      <c r="AC131" s="48" t="str">
        <f t="shared" si="30"/>
        <v/>
      </c>
      <c r="AD131" s="51">
        <f>SUMIFS(入出庫記録!$H:$H,入出庫記録!$B:$B,月別在庫一覧!$C$1,入出庫記録!$C:$C,月別在庫一覧!$AD$2,入出庫記録!$F:$F,月別在庫一覧!$A131)</f>
        <v>0</v>
      </c>
      <c r="AE131" s="52">
        <f>SUMIFS(入出庫記録!$I:$I,入出庫記録!$B:$B,月別在庫一覧!$C$1,入出庫記録!$C:$C,月別在庫一覧!$AD$2,入出庫記録!$F:$F,月別在庫一覧!$A131)</f>
        <v>0</v>
      </c>
      <c r="AF131" s="48" t="str">
        <f t="shared" si="31"/>
        <v/>
      </c>
      <c r="AG131" s="51">
        <f>SUMIFS(入出庫記録!$H:$H,入出庫記録!$B:$B,月別在庫一覧!$C$1,入出庫記録!$C:$C,月別在庫一覧!$AG$2,入出庫記録!$F:$F,月別在庫一覧!$A131)</f>
        <v>0</v>
      </c>
      <c r="AH131" s="52">
        <f>SUMIFS(入出庫記録!$I:$I,入出庫記録!$B:$B,月別在庫一覧!$C$1,入出庫記録!$C:$C,月別在庫一覧!$AG$2,入出庫記録!$F:$F,月別在庫一覧!$A131)</f>
        <v>0</v>
      </c>
      <c r="AI131" s="48" t="str">
        <f t="shared" si="32"/>
        <v/>
      </c>
      <c r="AJ131" s="51">
        <f>SUMIFS(入出庫記録!$H:$H,入出庫記録!$B:$B,月別在庫一覧!$C$1,入出庫記録!$C:$C,月別在庫一覧!$AJ$2,入出庫記録!$F:$F,月別在庫一覧!$A131)</f>
        <v>0</v>
      </c>
      <c r="AK131" s="52">
        <f>SUMIFS(入出庫記録!$I:$I,入出庫記録!$B:$B,月別在庫一覧!$C$1,入出庫記録!$C:$C,月別在庫一覧!$AJ$2,入出庫記録!$F:$F,月別在庫一覧!$A131)</f>
        <v>0</v>
      </c>
      <c r="AL131" s="48" t="str">
        <f t="shared" si="33"/>
        <v/>
      </c>
    </row>
    <row r="132" spans="1:38" ht="18.75" customHeight="1">
      <c r="A132" s="102" t="str">
        <f>IF(設定!B133="","",設定!B133)</f>
        <v/>
      </c>
      <c r="B132" s="103" t="str">
        <f>IF(設定!C133="","",設定!C133)</f>
        <v/>
      </c>
      <c r="C132" s="43">
        <f>SUMIFS(入出庫記録!$H:$H,入出庫記録!$B:$B,月別在庫一覧!$C$1,入出庫記録!$C:$C,月別在庫一覧!$C$2,入出庫記録!$F:$F,月別在庫一覧!$A132)</f>
        <v>0</v>
      </c>
      <c r="D132" s="46">
        <f>SUMIFS(入出庫記録!$I:$I,入出庫記録!$B:$B,月別在庫一覧!$C$1,入出庫記録!$C:$C,月別在庫一覧!$C$2,入出庫記録!$F:$F,月別在庫一覧!$A132)</f>
        <v>0</v>
      </c>
      <c r="E132" s="48" t="str">
        <f>IFERROR(#REF!+C132-D132,"")</f>
        <v/>
      </c>
      <c r="F132" s="51">
        <f>SUMIFS(入出庫記録!$H:$H,入出庫記録!$B:$B,月別在庫一覧!$C$1,入出庫記録!$C:$C,月別在庫一覧!$F$2,入出庫記録!$F:$F,月別在庫一覧!$A132)</f>
        <v>0</v>
      </c>
      <c r="G132" s="52">
        <f>SUMIFS(入出庫記録!$I:$I,入出庫記録!$B:$B,月別在庫一覧!$C$1,入出庫記録!$C:$C,月別在庫一覧!$F$2,入出庫記録!$F:$F,月別在庫一覧!$A132)</f>
        <v>0</v>
      </c>
      <c r="H132" s="48" t="str">
        <f t="shared" ref="H132:H194" si="34">IFERROR(E132+F132-G132,"")</f>
        <v/>
      </c>
      <c r="I132" s="51">
        <f>SUMIFS(入出庫記録!$H:$H,入出庫記録!$B:$B,月別在庫一覧!$C$1,入出庫記録!$C:$C,月別在庫一覧!$I$2,入出庫記録!$F:$F,月別在庫一覧!$A132)</f>
        <v>0</v>
      </c>
      <c r="J132" s="52">
        <f>SUMIFS(入出庫記録!$I:$I,入出庫記録!$B:$B,月別在庫一覧!$C$1,入出庫記録!$C:$C,月別在庫一覧!$I$2,入出庫記録!$F:$F,月別在庫一覧!$A132)</f>
        <v>0</v>
      </c>
      <c r="K132" s="48" t="str">
        <f t="shared" ref="K132:K176" si="35">IFERROR(H132+I132-J132,"")</f>
        <v/>
      </c>
      <c r="L132" s="51">
        <f>SUMIFS(入出庫記録!$H:$H,入出庫記録!$B:$B,月別在庫一覧!$C$1,入出庫記録!$C:$C,月別在庫一覧!$L$2,入出庫記録!$F:$F,月別在庫一覧!$A132)</f>
        <v>0</v>
      </c>
      <c r="M132" s="52">
        <f>SUMIFS(入出庫記録!$I:$I,入出庫記録!$B:$B,月別在庫一覧!$C$1,入出庫記録!$C:$C,月別在庫一覧!$L$2,入出庫記録!$F:$F,月別在庫一覧!$A132)</f>
        <v>0</v>
      </c>
      <c r="N132" s="48" t="str">
        <f t="shared" si="25"/>
        <v/>
      </c>
      <c r="O132" s="51">
        <f>SUMIFS(入出庫記録!$H:$H,入出庫記録!$B:$B,月別在庫一覧!$C$1,入出庫記録!$C:$C,月別在庫一覧!$O$2,入出庫記録!$F:$F,月別在庫一覧!$A132)</f>
        <v>0</v>
      </c>
      <c r="P132" s="52">
        <f>SUMIFS(入出庫記録!$I:$I,入出庫記録!$B:$B,月別在庫一覧!$C$1,入出庫記録!$C:$C,月別在庫一覧!$O$2,入出庫記録!$F:$F,月別在庫一覧!$A132)</f>
        <v>0</v>
      </c>
      <c r="Q132" s="48" t="str">
        <f t="shared" ref="Q132:Q176" si="36">IFERROR(N132+O132-P132,"")</f>
        <v/>
      </c>
      <c r="R132" s="51">
        <f>SUMIFS(入出庫記録!$H:$H,入出庫記録!$B:$B,月別在庫一覧!$C$1,入出庫記録!$C:$C,月別在庫一覧!$R$2,入出庫記録!$F:$F,月別在庫一覧!$A132)</f>
        <v>0</v>
      </c>
      <c r="S132" s="52">
        <f>SUMIFS(入出庫記録!$I:$I,入出庫記録!$B:$B,月別在庫一覧!$C$1,入出庫記録!$C:$C,月別在庫一覧!$R$2,入出庫記録!$F:$F,月別在庫一覧!$A132)</f>
        <v>0</v>
      </c>
      <c r="T132" s="48" t="str">
        <f t="shared" ref="T132:T176" si="37">IFERROR(Q132+R132-S132,"")</f>
        <v/>
      </c>
      <c r="U132" s="51">
        <f>SUMIFS(入出庫記録!$H:$H,入出庫記録!$B:$B,月別在庫一覧!$C$1,入出庫記録!$C:$C,月別在庫一覧!$U$2,入出庫記録!$F:$F,月別在庫一覧!$A132)</f>
        <v>0</v>
      </c>
      <c r="V132" s="52">
        <f>SUMIFS(入出庫記録!$I:$I,入出庫記録!$B:$B,月別在庫一覧!$C$1,入出庫記録!$C:$C,月別在庫一覧!$U$2,入出庫記録!$F:$F,月別在庫一覧!$A132)</f>
        <v>0</v>
      </c>
      <c r="W132" s="48" t="str">
        <f t="shared" ref="W132:W176" si="38">IFERROR(T132+U132-V132,"")</f>
        <v/>
      </c>
      <c r="X132" s="51">
        <f>SUMIFS(入出庫記録!$H:$H,入出庫記録!$B:$B,月別在庫一覧!$C$1,入出庫記録!$C:$C,月別在庫一覧!$X$2,入出庫記録!$F:$F,月別在庫一覧!$A132)</f>
        <v>0</v>
      </c>
      <c r="Y132" s="52">
        <f>SUMIFS(入出庫記録!$I:$I,入出庫記録!$B:$B,月別在庫一覧!$C$1,入出庫記録!$C:$C,月別在庫一覧!$X$2,入出庫記録!$F:$F,月別在庫一覧!$A132)</f>
        <v>0</v>
      </c>
      <c r="Z132" s="48" t="str">
        <f t="shared" ref="Z132:Z176" si="39">IFERROR(W132+X132-Y132,"")</f>
        <v/>
      </c>
      <c r="AA132" s="51">
        <f>SUMIFS(入出庫記録!$H:$H,入出庫記録!$B:$B,月別在庫一覧!$C$1,入出庫記録!$C:$C,月別在庫一覧!$AA$2,入出庫記録!$F:$F,月別在庫一覧!$A132)</f>
        <v>0</v>
      </c>
      <c r="AB132" s="52">
        <f>SUMIFS(入出庫記録!$I:$I,入出庫記録!$B:$B,月別在庫一覧!$C$1,入出庫記録!$C:$C,月別在庫一覧!$AA$2,入出庫記録!$F:$F,月別在庫一覧!$A132)</f>
        <v>0</v>
      </c>
      <c r="AC132" s="48" t="str">
        <f t="shared" ref="AC132:AC176" si="40">IFERROR(Z132+AA132-AB132,"")</f>
        <v/>
      </c>
      <c r="AD132" s="51">
        <f>SUMIFS(入出庫記録!$H:$H,入出庫記録!$B:$B,月別在庫一覧!$C$1,入出庫記録!$C:$C,月別在庫一覧!$AD$2,入出庫記録!$F:$F,月別在庫一覧!$A132)</f>
        <v>0</v>
      </c>
      <c r="AE132" s="52">
        <f>SUMIFS(入出庫記録!$I:$I,入出庫記録!$B:$B,月別在庫一覧!$C$1,入出庫記録!$C:$C,月別在庫一覧!$AD$2,入出庫記録!$F:$F,月別在庫一覧!$A132)</f>
        <v>0</v>
      </c>
      <c r="AF132" s="48" t="str">
        <f t="shared" ref="AF132:AF176" si="41">IFERROR(AC132+AD132-AE132,"")</f>
        <v/>
      </c>
      <c r="AG132" s="51">
        <f>SUMIFS(入出庫記録!$H:$H,入出庫記録!$B:$B,月別在庫一覧!$C$1,入出庫記録!$C:$C,月別在庫一覧!$AG$2,入出庫記録!$F:$F,月別在庫一覧!$A132)</f>
        <v>0</v>
      </c>
      <c r="AH132" s="52">
        <f>SUMIFS(入出庫記録!$I:$I,入出庫記録!$B:$B,月別在庫一覧!$C$1,入出庫記録!$C:$C,月別在庫一覧!$AG$2,入出庫記録!$F:$F,月別在庫一覧!$A132)</f>
        <v>0</v>
      </c>
      <c r="AI132" s="48" t="str">
        <f t="shared" ref="AI132:AI176" si="42">IFERROR(AF132+AG132-AH132,"")</f>
        <v/>
      </c>
      <c r="AJ132" s="51">
        <f>SUMIFS(入出庫記録!$H:$H,入出庫記録!$B:$B,月別在庫一覧!$C$1,入出庫記録!$C:$C,月別在庫一覧!$AJ$2,入出庫記録!$F:$F,月別在庫一覧!$A132)</f>
        <v>0</v>
      </c>
      <c r="AK132" s="52">
        <f>SUMIFS(入出庫記録!$I:$I,入出庫記録!$B:$B,月別在庫一覧!$C$1,入出庫記録!$C:$C,月別在庫一覧!$AJ$2,入出庫記録!$F:$F,月別在庫一覧!$A132)</f>
        <v>0</v>
      </c>
      <c r="AL132" s="48" t="str">
        <f t="shared" ref="AL132:AL176" si="43">IFERROR(AI132+AJ132-AK132,"")</f>
        <v/>
      </c>
    </row>
    <row r="133" spans="1:38" ht="18.75" customHeight="1">
      <c r="A133" s="102" t="str">
        <f>IF(設定!B134="","",設定!B134)</f>
        <v/>
      </c>
      <c r="B133" s="103" t="str">
        <f>IF(設定!C134="","",設定!C134)</f>
        <v/>
      </c>
      <c r="C133" s="43">
        <f>SUMIFS(入出庫記録!$H:$H,入出庫記録!$B:$B,月別在庫一覧!$C$1,入出庫記録!$C:$C,月別在庫一覧!$C$2,入出庫記録!$F:$F,月別在庫一覧!$A133)</f>
        <v>0</v>
      </c>
      <c r="D133" s="46">
        <f>SUMIFS(入出庫記録!$I:$I,入出庫記録!$B:$B,月別在庫一覧!$C$1,入出庫記録!$C:$C,月別在庫一覧!$C$2,入出庫記録!$F:$F,月別在庫一覧!$A133)</f>
        <v>0</v>
      </c>
      <c r="E133" s="48" t="str">
        <f>IFERROR(#REF!+C133-D133,"")</f>
        <v/>
      </c>
      <c r="F133" s="51">
        <f>SUMIFS(入出庫記録!$H:$H,入出庫記録!$B:$B,月別在庫一覧!$C$1,入出庫記録!$C:$C,月別在庫一覧!$F$2,入出庫記録!$F:$F,月別在庫一覧!$A133)</f>
        <v>0</v>
      </c>
      <c r="G133" s="52">
        <f>SUMIFS(入出庫記録!$I:$I,入出庫記録!$B:$B,月別在庫一覧!$C$1,入出庫記録!$C:$C,月別在庫一覧!$F$2,入出庫記録!$F:$F,月別在庫一覧!$A133)</f>
        <v>0</v>
      </c>
      <c r="H133" s="48" t="str">
        <f t="shared" si="34"/>
        <v/>
      </c>
      <c r="I133" s="51">
        <f>SUMIFS(入出庫記録!$H:$H,入出庫記録!$B:$B,月別在庫一覧!$C$1,入出庫記録!$C:$C,月別在庫一覧!$I$2,入出庫記録!$F:$F,月別在庫一覧!$A133)</f>
        <v>0</v>
      </c>
      <c r="J133" s="52">
        <f>SUMIFS(入出庫記録!$I:$I,入出庫記録!$B:$B,月別在庫一覧!$C$1,入出庫記録!$C:$C,月別在庫一覧!$I$2,入出庫記録!$F:$F,月別在庫一覧!$A133)</f>
        <v>0</v>
      </c>
      <c r="K133" s="48" t="str">
        <f t="shared" si="35"/>
        <v/>
      </c>
      <c r="L133" s="51">
        <f>SUMIFS(入出庫記録!$H:$H,入出庫記録!$B:$B,月別在庫一覧!$C$1,入出庫記録!$C:$C,月別在庫一覧!$L$2,入出庫記録!$F:$F,月別在庫一覧!$A133)</f>
        <v>0</v>
      </c>
      <c r="M133" s="52">
        <f>SUMIFS(入出庫記録!$I:$I,入出庫記録!$B:$B,月別在庫一覧!$C$1,入出庫記録!$C:$C,月別在庫一覧!$L$2,入出庫記録!$F:$F,月別在庫一覧!$A133)</f>
        <v>0</v>
      </c>
      <c r="N133" s="48" t="str">
        <f t="shared" si="25"/>
        <v/>
      </c>
      <c r="O133" s="51">
        <f>SUMIFS(入出庫記録!$H:$H,入出庫記録!$B:$B,月別在庫一覧!$C$1,入出庫記録!$C:$C,月別在庫一覧!$O$2,入出庫記録!$F:$F,月別在庫一覧!$A133)</f>
        <v>0</v>
      </c>
      <c r="P133" s="52">
        <f>SUMIFS(入出庫記録!$I:$I,入出庫記録!$B:$B,月別在庫一覧!$C$1,入出庫記録!$C:$C,月別在庫一覧!$O$2,入出庫記録!$F:$F,月別在庫一覧!$A133)</f>
        <v>0</v>
      </c>
      <c r="Q133" s="48" t="str">
        <f t="shared" si="36"/>
        <v/>
      </c>
      <c r="R133" s="51">
        <f>SUMIFS(入出庫記録!$H:$H,入出庫記録!$B:$B,月別在庫一覧!$C$1,入出庫記録!$C:$C,月別在庫一覧!$R$2,入出庫記録!$F:$F,月別在庫一覧!$A133)</f>
        <v>0</v>
      </c>
      <c r="S133" s="52">
        <f>SUMIFS(入出庫記録!$I:$I,入出庫記録!$B:$B,月別在庫一覧!$C$1,入出庫記録!$C:$C,月別在庫一覧!$R$2,入出庫記録!$F:$F,月別在庫一覧!$A133)</f>
        <v>0</v>
      </c>
      <c r="T133" s="48" t="str">
        <f t="shared" si="37"/>
        <v/>
      </c>
      <c r="U133" s="51">
        <f>SUMIFS(入出庫記録!$H:$H,入出庫記録!$B:$B,月別在庫一覧!$C$1,入出庫記録!$C:$C,月別在庫一覧!$U$2,入出庫記録!$F:$F,月別在庫一覧!$A133)</f>
        <v>0</v>
      </c>
      <c r="V133" s="52">
        <f>SUMIFS(入出庫記録!$I:$I,入出庫記録!$B:$B,月別在庫一覧!$C$1,入出庫記録!$C:$C,月別在庫一覧!$U$2,入出庫記録!$F:$F,月別在庫一覧!$A133)</f>
        <v>0</v>
      </c>
      <c r="W133" s="48" t="str">
        <f t="shared" si="38"/>
        <v/>
      </c>
      <c r="X133" s="51">
        <f>SUMIFS(入出庫記録!$H:$H,入出庫記録!$B:$B,月別在庫一覧!$C$1,入出庫記録!$C:$C,月別在庫一覧!$X$2,入出庫記録!$F:$F,月別在庫一覧!$A133)</f>
        <v>0</v>
      </c>
      <c r="Y133" s="52">
        <f>SUMIFS(入出庫記録!$I:$I,入出庫記録!$B:$B,月別在庫一覧!$C$1,入出庫記録!$C:$C,月別在庫一覧!$X$2,入出庫記録!$F:$F,月別在庫一覧!$A133)</f>
        <v>0</v>
      </c>
      <c r="Z133" s="48" t="str">
        <f t="shared" si="39"/>
        <v/>
      </c>
      <c r="AA133" s="51">
        <f>SUMIFS(入出庫記録!$H:$H,入出庫記録!$B:$B,月別在庫一覧!$C$1,入出庫記録!$C:$C,月別在庫一覧!$AA$2,入出庫記録!$F:$F,月別在庫一覧!$A133)</f>
        <v>0</v>
      </c>
      <c r="AB133" s="52">
        <f>SUMIFS(入出庫記録!$I:$I,入出庫記録!$B:$B,月別在庫一覧!$C$1,入出庫記録!$C:$C,月別在庫一覧!$AA$2,入出庫記録!$F:$F,月別在庫一覧!$A133)</f>
        <v>0</v>
      </c>
      <c r="AC133" s="48" t="str">
        <f t="shared" si="40"/>
        <v/>
      </c>
      <c r="AD133" s="51">
        <f>SUMIFS(入出庫記録!$H:$H,入出庫記録!$B:$B,月別在庫一覧!$C$1,入出庫記録!$C:$C,月別在庫一覧!$AD$2,入出庫記録!$F:$F,月別在庫一覧!$A133)</f>
        <v>0</v>
      </c>
      <c r="AE133" s="52">
        <f>SUMIFS(入出庫記録!$I:$I,入出庫記録!$B:$B,月別在庫一覧!$C$1,入出庫記録!$C:$C,月別在庫一覧!$AD$2,入出庫記録!$F:$F,月別在庫一覧!$A133)</f>
        <v>0</v>
      </c>
      <c r="AF133" s="48" t="str">
        <f t="shared" si="41"/>
        <v/>
      </c>
      <c r="AG133" s="51">
        <f>SUMIFS(入出庫記録!$H:$H,入出庫記録!$B:$B,月別在庫一覧!$C$1,入出庫記録!$C:$C,月別在庫一覧!$AG$2,入出庫記録!$F:$F,月別在庫一覧!$A133)</f>
        <v>0</v>
      </c>
      <c r="AH133" s="52">
        <f>SUMIFS(入出庫記録!$I:$I,入出庫記録!$B:$B,月別在庫一覧!$C$1,入出庫記録!$C:$C,月別在庫一覧!$AG$2,入出庫記録!$F:$F,月別在庫一覧!$A133)</f>
        <v>0</v>
      </c>
      <c r="AI133" s="48" t="str">
        <f t="shared" si="42"/>
        <v/>
      </c>
      <c r="AJ133" s="51">
        <f>SUMIFS(入出庫記録!$H:$H,入出庫記録!$B:$B,月別在庫一覧!$C$1,入出庫記録!$C:$C,月別在庫一覧!$AJ$2,入出庫記録!$F:$F,月別在庫一覧!$A133)</f>
        <v>0</v>
      </c>
      <c r="AK133" s="52">
        <f>SUMIFS(入出庫記録!$I:$I,入出庫記録!$B:$B,月別在庫一覧!$C$1,入出庫記録!$C:$C,月別在庫一覧!$AJ$2,入出庫記録!$F:$F,月別在庫一覧!$A133)</f>
        <v>0</v>
      </c>
      <c r="AL133" s="48" t="str">
        <f t="shared" si="43"/>
        <v/>
      </c>
    </row>
    <row r="134" spans="1:38" ht="18.75" customHeight="1">
      <c r="A134" s="102" t="str">
        <f>IF(設定!B135="","",設定!B135)</f>
        <v/>
      </c>
      <c r="B134" s="103" t="str">
        <f>IF(設定!C135="","",設定!C135)</f>
        <v/>
      </c>
      <c r="C134" s="43">
        <f>SUMIFS(入出庫記録!$H:$H,入出庫記録!$B:$B,月別在庫一覧!$C$1,入出庫記録!$C:$C,月別在庫一覧!$C$2,入出庫記録!$F:$F,月別在庫一覧!$A134)</f>
        <v>0</v>
      </c>
      <c r="D134" s="46">
        <f>SUMIFS(入出庫記録!$I:$I,入出庫記録!$B:$B,月別在庫一覧!$C$1,入出庫記録!$C:$C,月別在庫一覧!$C$2,入出庫記録!$F:$F,月別在庫一覧!$A134)</f>
        <v>0</v>
      </c>
      <c r="E134" s="48" t="str">
        <f>IFERROR(#REF!+C134-D134,"")</f>
        <v/>
      </c>
      <c r="F134" s="51">
        <f>SUMIFS(入出庫記録!$H:$H,入出庫記録!$B:$B,月別在庫一覧!$C$1,入出庫記録!$C:$C,月別在庫一覧!$F$2,入出庫記録!$F:$F,月別在庫一覧!$A134)</f>
        <v>0</v>
      </c>
      <c r="G134" s="52">
        <f>SUMIFS(入出庫記録!$I:$I,入出庫記録!$B:$B,月別在庫一覧!$C$1,入出庫記録!$C:$C,月別在庫一覧!$F$2,入出庫記録!$F:$F,月別在庫一覧!$A134)</f>
        <v>0</v>
      </c>
      <c r="H134" s="48" t="str">
        <f t="shared" si="34"/>
        <v/>
      </c>
      <c r="I134" s="51">
        <f>SUMIFS(入出庫記録!$H:$H,入出庫記録!$B:$B,月別在庫一覧!$C$1,入出庫記録!$C:$C,月別在庫一覧!$I$2,入出庫記録!$F:$F,月別在庫一覧!$A134)</f>
        <v>0</v>
      </c>
      <c r="J134" s="52">
        <f>SUMIFS(入出庫記録!$I:$I,入出庫記録!$B:$B,月別在庫一覧!$C$1,入出庫記録!$C:$C,月別在庫一覧!$I$2,入出庫記録!$F:$F,月別在庫一覧!$A134)</f>
        <v>0</v>
      </c>
      <c r="K134" s="48" t="str">
        <f t="shared" si="35"/>
        <v/>
      </c>
      <c r="L134" s="51">
        <f>SUMIFS(入出庫記録!$H:$H,入出庫記録!$B:$B,月別在庫一覧!$C$1,入出庫記録!$C:$C,月別在庫一覧!$L$2,入出庫記録!$F:$F,月別在庫一覧!$A134)</f>
        <v>0</v>
      </c>
      <c r="M134" s="52">
        <f>SUMIFS(入出庫記録!$I:$I,入出庫記録!$B:$B,月別在庫一覧!$C$1,入出庫記録!$C:$C,月別在庫一覧!$L$2,入出庫記録!$F:$F,月別在庫一覧!$A134)</f>
        <v>0</v>
      </c>
      <c r="N134" s="48" t="str">
        <f t="shared" si="25"/>
        <v/>
      </c>
      <c r="O134" s="51">
        <f>SUMIFS(入出庫記録!$H:$H,入出庫記録!$B:$B,月別在庫一覧!$C$1,入出庫記録!$C:$C,月別在庫一覧!$O$2,入出庫記録!$F:$F,月別在庫一覧!$A134)</f>
        <v>0</v>
      </c>
      <c r="P134" s="52">
        <f>SUMIFS(入出庫記録!$I:$I,入出庫記録!$B:$B,月別在庫一覧!$C$1,入出庫記録!$C:$C,月別在庫一覧!$O$2,入出庫記録!$F:$F,月別在庫一覧!$A134)</f>
        <v>0</v>
      </c>
      <c r="Q134" s="48" t="str">
        <f t="shared" si="36"/>
        <v/>
      </c>
      <c r="R134" s="51">
        <f>SUMIFS(入出庫記録!$H:$H,入出庫記録!$B:$B,月別在庫一覧!$C$1,入出庫記録!$C:$C,月別在庫一覧!$R$2,入出庫記録!$F:$F,月別在庫一覧!$A134)</f>
        <v>0</v>
      </c>
      <c r="S134" s="52">
        <f>SUMIFS(入出庫記録!$I:$I,入出庫記録!$B:$B,月別在庫一覧!$C$1,入出庫記録!$C:$C,月別在庫一覧!$R$2,入出庫記録!$F:$F,月別在庫一覧!$A134)</f>
        <v>0</v>
      </c>
      <c r="T134" s="48" t="str">
        <f t="shared" si="37"/>
        <v/>
      </c>
      <c r="U134" s="51">
        <f>SUMIFS(入出庫記録!$H:$H,入出庫記録!$B:$B,月別在庫一覧!$C$1,入出庫記録!$C:$C,月別在庫一覧!$U$2,入出庫記録!$F:$F,月別在庫一覧!$A134)</f>
        <v>0</v>
      </c>
      <c r="V134" s="52">
        <f>SUMIFS(入出庫記録!$I:$I,入出庫記録!$B:$B,月別在庫一覧!$C$1,入出庫記録!$C:$C,月別在庫一覧!$U$2,入出庫記録!$F:$F,月別在庫一覧!$A134)</f>
        <v>0</v>
      </c>
      <c r="W134" s="48" t="str">
        <f t="shared" si="38"/>
        <v/>
      </c>
      <c r="X134" s="51">
        <f>SUMIFS(入出庫記録!$H:$H,入出庫記録!$B:$B,月別在庫一覧!$C$1,入出庫記録!$C:$C,月別在庫一覧!$X$2,入出庫記録!$F:$F,月別在庫一覧!$A134)</f>
        <v>0</v>
      </c>
      <c r="Y134" s="52">
        <f>SUMIFS(入出庫記録!$I:$I,入出庫記録!$B:$B,月別在庫一覧!$C$1,入出庫記録!$C:$C,月別在庫一覧!$X$2,入出庫記録!$F:$F,月別在庫一覧!$A134)</f>
        <v>0</v>
      </c>
      <c r="Z134" s="48" t="str">
        <f t="shared" si="39"/>
        <v/>
      </c>
      <c r="AA134" s="51">
        <f>SUMIFS(入出庫記録!$H:$H,入出庫記録!$B:$B,月別在庫一覧!$C$1,入出庫記録!$C:$C,月別在庫一覧!$AA$2,入出庫記録!$F:$F,月別在庫一覧!$A134)</f>
        <v>0</v>
      </c>
      <c r="AB134" s="52">
        <f>SUMIFS(入出庫記録!$I:$I,入出庫記録!$B:$B,月別在庫一覧!$C$1,入出庫記録!$C:$C,月別在庫一覧!$AA$2,入出庫記録!$F:$F,月別在庫一覧!$A134)</f>
        <v>0</v>
      </c>
      <c r="AC134" s="48" t="str">
        <f t="shared" si="40"/>
        <v/>
      </c>
      <c r="AD134" s="51">
        <f>SUMIFS(入出庫記録!$H:$H,入出庫記録!$B:$B,月別在庫一覧!$C$1,入出庫記録!$C:$C,月別在庫一覧!$AD$2,入出庫記録!$F:$F,月別在庫一覧!$A134)</f>
        <v>0</v>
      </c>
      <c r="AE134" s="52">
        <f>SUMIFS(入出庫記録!$I:$I,入出庫記録!$B:$B,月別在庫一覧!$C$1,入出庫記録!$C:$C,月別在庫一覧!$AD$2,入出庫記録!$F:$F,月別在庫一覧!$A134)</f>
        <v>0</v>
      </c>
      <c r="AF134" s="48" t="str">
        <f t="shared" si="41"/>
        <v/>
      </c>
      <c r="AG134" s="51">
        <f>SUMIFS(入出庫記録!$H:$H,入出庫記録!$B:$B,月別在庫一覧!$C$1,入出庫記録!$C:$C,月別在庫一覧!$AG$2,入出庫記録!$F:$F,月別在庫一覧!$A134)</f>
        <v>0</v>
      </c>
      <c r="AH134" s="52">
        <f>SUMIFS(入出庫記録!$I:$I,入出庫記録!$B:$B,月別在庫一覧!$C$1,入出庫記録!$C:$C,月別在庫一覧!$AG$2,入出庫記録!$F:$F,月別在庫一覧!$A134)</f>
        <v>0</v>
      </c>
      <c r="AI134" s="48" t="str">
        <f t="shared" si="42"/>
        <v/>
      </c>
      <c r="AJ134" s="51">
        <f>SUMIFS(入出庫記録!$H:$H,入出庫記録!$B:$B,月別在庫一覧!$C$1,入出庫記録!$C:$C,月別在庫一覧!$AJ$2,入出庫記録!$F:$F,月別在庫一覧!$A134)</f>
        <v>0</v>
      </c>
      <c r="AK134" s="52">
        <f>SUMIFS(入出庫記録!$I:$I,入出庫記録!$B:$B,月別在庫一覧!$C$1,入出庫記録!$C:$C,月別在庫一覧!$AJ$2,入出庫記録!$F:$F,月別在庫一覧!$A134)</f>
        <v>0</v>
      </c>
      <c r="AL134" s="48" t="str">
        <f t="shared" si="43"/>
        <v/>
      </c>
    </row>
    <row r="135" spans="1:38" ht="18.75" customHeight="1">
      <c r="A135" s="102" t="str">
        <f>IF(設定!B136="","",設定!B136)</f>
        <v/>
      </c>
      <c r="B135" s="103" t="str">
        <f>IF(設定!C136="","",設定!C136)</f>
        <v/>
      </c>
      <c r="C135" s="43">
        <f>SUMIFS(入出庫記録!$H:$H,入出庫記録!$B:$B,月別在庫一覧!$C$1,入出庫記録!$C:$C,月別在庫一覧!$C$2,入出庫記録!$F:$F,月別在庫一覧!$A135)</f>
        <v>0</v>
      </c>
      <c r="D135" s="46">
        <f>SUMIFS(入出庫記録!$I:$I,入出庫記録!$B:$B,月別在庫一覧!$C$1,入出庫記録!$C:$C,月別在庫一覧!$C$2,入出庫記録!$F:$F,月別在庫一覧!$A135)</f>
        <v>0</v>
      </c>
      <c r="E135" s="48" t="str">
        <f>IFERROR(#REF!+C135-D135,"")</f>
        <v/>
      </c>
      <c r="F135" s="51">
        <f>SUMIFS(入出庫記録!$H:$H,入出庫記録!$B:$B,月別在庫一覧!$C$1,入出庫記録!$C:$C,月別在庫一覧!$F$2,入出庫記録!$F:$F,月別在庫一覧!$A135)</f>
        <v>0</v>
      </c>
      <c r="G135" s="52">
        <f>SUMIFS(入出庫記録!$I:$I,入出庫記録!$B:$B,月別在庫一覧!$C$1,入出庫記録!$C:$C,月別在庫一覧!$F$2,入出庫記録!$F:$F,月別在庫一覧!$A135)</f>
        <v>0</v>
      </c>
      <c r="H135" s="48" t="str">
        <f t="shared" si="34"/>
        <v/>
      </c>
      <c r="I135" s="51">
        <f>SUMIFS(入出庫記録!$H:$H,入出庫記録!$B:$B,月別在庫一覧!$C$1,入出庫記録!$C:$C,月別在庫一覧!$I$2,入出庫記録!$F:$F,月別在庫一覧!$A135)</f>
        <v>0</v>
      </c>
      <c r="J135" s="52">
        <f>SUMIFS(入出庫記録!$I:$I,入出庫記録!$B:$B,月別在庫一覧!$C$1,入出庫記録!$C:$C,月別在庫一覧!$I$2,入出庫記録!$F:$F,月別在庫一覧!$A135)</f>
        <v>0</v>
      </c>
      <c r="K135" s="48" t="str">
        <f t="shared" si="35"/>
        <v/>
      </c>
      <c r="L135" s="51">
        <f>SUMIFS(入出庫記録!$H:$H,入出庫記録!$B:$B,月別在庫一覧!$C$1,入出庫記録!$C:$C,月別在庫一覧!$L$2,入出庫記録!$F:$F,月別在庫一覧!$A135)</f>
        <v>0</v>
      </c>
      <c r="M135" s="52">
        <f>SUMIFS(入出庫記録!$I:$I,入出庫記録!$B:$B,月別在庫一覧!$C$1,入出庫記録!$C:$C,月別在庫一覧!$L$2,入出庫記録!$F:$F,月別在庫一覧!$A135)</f>
        <v>0</v>
      </c>
      <c r="N135" s="48" t="str">
        <f t="shared" si="25"/>
        <v/>
      </c>
      <c r="O135" s="51">
        <f>SUMIFS(入出庫記録!$H:$H,入出庫記録!$B:$B,月別在庫一覧!$C$1,入出庫記録!$C:$C,月別在庫一覧!$O$2,入出庫記録!$F:$F,月別在庫一覧!$A135)</f>
        <v>0</v>
      </c>
      <c r="P135" s="52">
        <f>SUMIFS(入出庫記録!$I:$I,入出庫記録!$B:$B,月別在庫一覧!$C$1,入出庫記録!$C:$C,月別在庫一覧!$O$2,入出庫記録!$F:$F,月別在庫一覧!$A135)</f>
        <v>0</v>
      </c>
      <c r="Q135" s="48" t="str">
        <f t="shared" si="36"/>
        <v/>
      </c>
      <c r="R135" s="51">
        <f>SUMIFS(入出庫記録!$H:$H,入出庫記録!$B:$B,月別在庫一覧!$C$1,入出庫記録!$C:$C,月別在庫一覧!$R$2,入出庫記録!$F:$F,月別在庫一覧!$A135)</f>
        <v>0</v>
      </c>
      <c r="S135" s="52">
        <f>SUMIFS(入出庫記録!$I:$I,入出庫記録!$B:$B,月別在庫一覧!$C$1,入出庫記録!$C:$C,月別在庫一覧!$R$2,入出庫記録!$F:$F,月別在庫一覧!$A135)</f>
        <v>0</v>
      </c>
      <c r="T135" s="48" t="str">
        <f t="shared" si="37"/>
        <v/>
      </c>
      <c r="U135" s="51">
        <f>SUMIFS(入出庫記録!$H:$H,入出庫記録!$B:$B,月別在庫一覧!$C$1,入出庫記録!$C:$C,月別在庫一覧!$U$2,入出庫記録!$F:$F,月別在庫一覧!$A135)</f>
        <v>0</v>
      </c>
      <c r="V135" s="52">
        <f>SUMIFS(入出庫記録!$I:$I,入出庫記録!$B:$B,月別在庫一覧!$C$1,入出庫記録!$C:$C,月別在庫一覧!$U$2,入出庫記録!$F:$F,月別在庫一覧!$A135)</f>
        <v>0</v>
      </c>
      <c r="W135" s="48" t="str">
        <f t="shared" si="38"/>
        <v/>
      </c>
      <c r="X135" s="51">
        <f>SUMIFS(入出庫記録!$H:$H,入出庫記録!$B:$B,月別在庫一覧!$C$1,入出庫記録!$C:$C,月別在庫一覧!$X$2,入出庫記録!$F:$F,月別在庫一覧!$A135)</f>
        <v>0</v>
      </c>
      <c r="Y135" s="52">
        <f>SUMIFS(入出庫記録!$I:$I,入出庫記録!$B:$B,月別在庫一覧!$C$1,入出庫記録!$C:$C,月別在庫一覧!$X$2,入出庫記録!$F:$F,月別在庫一覧!$A135)</f>
        <v>0</v>
      </c>
      <c r="Z135" s="48" t="str">
        <f t="shared" si="39"/>
        <v/>
      </c>
      <c r="AA135" s="51">
        <f>SUMIFS(入出庫記録!$H:$H,入出庫記録!$B:$B,月別在庫一覧!$C$1,入出庫記録!$C:$C,月別在庫一覧!$AA$2,入出庫記録!$F:$F,月別在庫一覧!$A135)</f>
        <v>0</v>
      </c>
      <c r="AB135" s="52">
        <f>SUMIFS(入出庫記録!$I:$I,入出庫記録!$B:$B,月別在庫一覧!$C$1,入出庫記録!$C:$C,月別在庫一覧!$AA$2,入出庫記録!$F:$F,月別在庫一覧!$A135)</f>
        <v>0</v>
      </c>
      <c r="AC135" s="48" t="str">
        <f t="shared" si="40"/>
        <v/>
      </c>
      <c r="AD135" s="51">
        <f>SUMIFS(入出庫記録!$H:$H,入出庫記録!$B:$B,月別在庫一覧!$C$1,入出庫記録!$C:$C,月別在庫一覧!$AD$2,入出庫記録!$F:$F,月別在庫一覧!$A135)</f>
        <v>0</v>
      </c>
      <c r="AE135" s="52">
        <f>SUMIFS(入出庫記録!$I:$I,入出庫記録!$B:$B,月別在庫一覧!$C$1,入出庫記録!$C:$C,月別在庫一覧!$AD$2,入出庫記録!$F:$F,月別在庫一覧!$A135)</f>
        <v>0</v>
      </c>
      <c r="AF135" s="48" t="str">
        <f t="shared" si="41"/>
        <v/>
      </c>
      <c r="AG135" s="51">
        <f>SUMIFS(入出庫記録!$H:$H,入出庫記録!$B:$B,月別在庫一覧!$C$1,入出庫記録!$C:$C,月別在庫一覧!$AG$2,入出庫記録!$F:$F,月別在庫一覧!$A135)</f>
        <v>0</v>
      </c>
      <c r="AH135" s="52">
        <f>SUMIFS(入出庫記録!$I:$I,入出庫記録!$B:$B,月別在庫一覧!$C$1,入出庫記録!$C:$C,月別在庫一覧!$AG$2,入出庫記録!$F:$F,月別在庫一覧!$A135)</f>
        <v>0</v>
      </c>
      <c r="AI135" s="48" t="str">
        <f t="shared" si="42"/>
        <v/>
      </c>
      <c r="AJ135" s="51">
        <f>SUMIFS(入出庫記録!$H:$H,入出庫記録!$B:$B,月別在庫一覧!$C$1,入出庫記録!$C:$C,月別在庫一覧!$AJ$2,入出庫記録!$F:$F,月別在庫一覧!$A135)</f>
        <v>0</v>
      </c>
      <c r="AK135" s="52">
        <f>SUMIFS(入出庫記録!$I:$I,入出庫記録!$B:$B,月別在庫一覧!$C$1,入出庫記録!$C:$C,月別在庫一覧!$AJ$2,入出庫記録!$F:$F,月別在庫一覧!$A135)</f>
        <v>0</v>
      </c>
      <c r="AL135" s="48" t="str">
        <f t="shared" si="43"/>
        <v/>
      </c>
    </row>
    <row r="136" spans="1:38" ht="18.75" customHeight="1">
      <c r="A136" s="102" t="str">
        <f>IF(設定!B137="","",設定!B137)</f>
        <v/>
      </c>
      <c r="B136" s="103" t="str">
        <f>IF(設定!C137="","",設定!C137)</f>
        <v/>
      </c>
      <c r="C136" s="43">
        <f>SUMIFS(入出庫記録!$H:$H,入出庫記録!$B:$B,月別在庫一覧!$C$1,入出庫記録!$C:$C,月別在庫一覧!$C$2,入出庫記録!$F:$F,月別在庫一覧!$A136)</f>
        <v>0</v>
      </c>
      <c r="D136" s="46">
        <f>SUMIFS(入出庫記録!$I:$I,入出庫記録!$B:$B,月別在庫一覧!$C$1,入出庫記録!$C:$C,月別在庫一覧!$C$2,入出庫記録!$F:$F,月別在庫一覧!$A136)</f>
        <v>0</v>
      </c>
      <c r="E136" s="48" t="str">
        <f>IFERROR(#REF!+C136-D136,"")</f>
        <v/>
      </c>
      <c r="F136" s="51">
        <f>SUMIFS(入出庫記録!$H:$H,入出庫記録!$B:$B,月別在庫一覧!$C$1,入出庫記録!$C:$C,月別在庫一覧!$F$2,入出庫記録!$F:$F,月別在庫一覧!$A136)</f>
        <v>0</v>
      </c>
      <c r="G136" s="52">
        <f>SUMIFS(入出庫記録!$I:$I,入出庫記録!$B:$B,月別在庫一覧!$C$1,入出庫記録!$C:$C,月別在庫一覧!$F$2,入出庫記録!$F:$F,月別在庫一覧!$A136)</f>
        <v>0</v>
      </c>
      <c r="H136" s="48" t="str">
        <f t="shared" si="34"/>
        <v/>
      </c>
      <c r="I136" s="51">
        <f>SUMIFS(入出庫記録!$H:$H,入出庫記録!$B:$B,月別在庫一覧!$C$1,入出庫記録!$C:$C,月別在庫一覧!$I$2,入出庫記録!$F:$F,月別在庫一覧!$A136)</f>
        <v>0</v>
      </c>
      <c r="J136" s="52">
        <f>SUMIFS(入出庫記録!$I:$I,入出庫記録!$B:$B,月別在庫一覧!$C$1,入出庫記録!$C:$C,月別在庫一覧!$I$2,入出庫記録!$F:$F,月別在庫一覧!$A136)</f>
        <v>0</v>
      </c>
      <c r="K136" s="48" t="str">
        <f t="shared" si="35"/>
        <v/>
      </c>
      <c r="L136" s="51">
        <f>SUMIFS(入出庫記録!$H:$H,入出庫記録!$B:$B,月別在庫一覧!$C$1,入出庫記録!$C:$C,月別在庫一覧!$L$2,入出庫記録!$F:$F,月別在庫一覧!$A136)</f>
        <v>0</v>
      </c>
      <c r="M136" s="52">
        <f>SUMIFS(入出庫記録!$I:$I,入出庫記録!$B:$B,月別在庫一覧!$C$1,入出庫記録!$C:$C,月別在庫一覧!$L$2,入出庫記録!$F:$F,月別在庫一覧!$A136)</f>
        <v>0</v>
      </c>
      <c r="N136" s="48" t="str">
        <f t="shared" si="25"/>
        <v/>
      </c>
      <c r="O136" s="51">
        <f>SUMIFS(入出庫記録!$H:$H,入出庫記録!$B:$B,月別在庫一覧!$C$1,入出庫記録!$C:$C,月別在庫一覧!$O$2,入出庫記録!$F:$F,月別在庫一覧!$A136)</f>
        <v>0</v>
      </c>
      <c r="P136" s="52">
        <f>SUMIFS(入出庫記録!$I:$I,入出庫記録!$B:$B,月別在庫一覧!$C$1,入出庫記録!$C:$C,月別在庫一覧!$O$2,入出庫記録!$F:$F,月別在庫一覧!$A136)</f>
        <v>0</v>
      </c>
      <c r="Q136" s="48" t="str">
        <f t="shared" si="36"/>
        <v/>
      </c>
      <c r="R136" s="51">
        <f>SUMIFS(入出庫記録!$H:$H,入出庫記録!$B:$B,月別在庫一覧!$C$1,入出庫記録!$C:$C,月別在庫一覧!$R$2,入出庫記録!$F:$F,月別在庫一覧!$A136)</f>
        <v>0</v>
      </c>
      <c r="S136" s="52">
        <f>SUMIFS(入出庫記録!$I:$I,入出庫記録!$B:$B,月別在庫一覧!$C$1,入出庫記録!$C:$C,月別在庫一覧!$R$2,入出庫記録!$F:$F,月別在庫一覧!$A136)</f>
        <v>0</v>
      </c>
      <c r="T136" s="48" t="str">
        <f t="shared" si="37"/>
        <v/>
      </c>
      <c r="U136" s="51">
        <f>SUMIFS(入出庫記録!$H:$H,入出庫記録!$B:$B,月別在庫一覧!$C$1,入出庫記録!$C:$C,月別在庫一覧!$U$2,入出庫記録!$F:$F,月別在庫一覧!$A136)</f>
        <v>0</v>
      </c>
      <c r="V136" s="52">
        <f>SUMIFS(入出庫記録!$I:$I,入出庫記録!$B:$B,月別在庫一覧!$C$1,入出庫記録!$C:$C,月別在庫一覧!$U$2,入出庫記録!$F:$F,月別在庫一覧!$A136)</f>
        <v>0</v>
      </c>
      <c r="W136" s="48" t="str">
        <f t="shared" si="38"/>
        <v/>
      </c>
      <c r="X136" s="51">
        <f>SUMIFS(入出庫記録!$H:$H,入出庫記録!$B:$B,月別在庫一覧!$C$1,入出庫記録!$C:$C,月別在庫一覧!$X$2,入出庫記録!$F:$F,月別在庫一覧!$A136)</f>
        <v>0</v>
      </c>
      <c r="Y136" s="52">
        <f>SUMIFS(入出庫記録!$I:$I,入出庫記録!$B:$B,月別在庫一覧!$C$1,入出庫記録!$C:$C,月別在庫一覧!$X$2,入出庫記録!$F:$F,月別在庫一覧!$A136)</f>
        <v>0</v>
      </c>
      <c r="Z136" s="48" t="str">
        <f t="shared" si="39"/>
        <v/>
      </c>
      <c r="AA136" s="51">
        <f>SUMIFS(入出庫記録!$H:$H,入出庫記録!$B:$B,月別在庫一覧!$C$1,入出庫記録!$C:$C,月別在庫一覧!$AA$2,入出庫記録!$F:$F,月別在庫一覧!$A136)</f>
        <v>0</v>
      </c>
      <c r="AB136" s="52">
        <f>SUMIFS(入出庫記録!$I:$I,入出庫記録!$B:$B,月別在庫一覧!$C$1,入出庫記録!$C:$C,月別在庫一覧!$AA$2,入出庫記録!$F:$F,月別在庫一覧!$A136)</f>
        <v>0</v>
      </c>
      <c r="AC136" s="48" t="str">
        <f t="shared" si="40"/>
        <v/>
      </c>
      <c r="AD136" s="51">
        <f>SUMIFS(入出庫記録!$H:$H,入出庫記録!$B:$B,月別在庫一覧!$C$1,入出庫記録!$C:$C,月別在庫一覧!$AD$2,入出庫記録!$F:$F,月別在庫一覧!$A136)</f>
        <v>0</v>
      </c>
      <c r="AE136" s="52">
        <f>SUMIFS(入出庫記録!$I:$I,入出庫記録!$B:$B,月別在庫一覧!$C$1,入出庫記録!$C:$C,月別在庫一覧!$AD$2,入出庫記録!$F:$F,月別在庫一覧!$A136)</f>
        <v>0</v>
      </c>
      <c r="AF136" s="48" t="str">
        <f t="shared" si="41"/>
        <v/>
      </c>
      <c r="AG136" s="51">
        <f>SUMIFS(入出庫記録!$H:$H,入出庫記録!$B:$B,月別在庫一覧!$C$1,入出庫記録!$C:$C,月別在庫一覧!$AG$2,入出庫記録!$F:$F,月別在庫一覧!$A136)</f>
        <v>0</v>
      </c>
      <c r="AH136" s="52">
        <f>SUMIFS(入出庫記録!$I:$I,入出庫記録!$B:$B,月別在庫一覧!$C$1,入出庫記録!$C:$C,月別在庫一覧!$AG$2,入出庫記録!$F:$F,月別在庫一覧!$A136)</f>
        <v>0</v>
      </c>
      <c r="AI136" s="48" t="str">
        <f t="shared" si="42"/>
        <v/>
      </c>
      <c r="AJ136" s="51">
        <f>SUMIFS(入出庫記録!$H:$H,入出庫記録!$B:$B,月別在庫一覧!$C$1,入出庫記録!$C:$C,月別在庫一覧!$AJ$2,入出庫記録!$F:$F,月別在庫一覧!$A136)</f>
        <v>0</v>
      </c>
      <c r="AK136" s="52">
        <f>SUMIFS(入出庫記録!$I:$I,入出庫記録!$B:$B,月別在庫一覧!$C$1,入出庫記録!$C:$C,月別在庫一覧!$AJ$2,入出庫記録!$F:$F,月別在庫一覧!$A136)</f>
        <v>0</v>
      </c>
      <c r="AL136" s="48" t="str">
        <f t="shared" si="43"/>
        <v/>
      </c>
    </row>
    <row r="137" spans="1:38" ht="18.75" customHeight="1">
      <c r="A137" s="102" t="str">
        <f>IF(設定!B138="","",設定!B138)</f>
        <v/>
      </c>
      <c r="B137" s="103" t="str">
        <f>IF(設定!C138="","",設定!C138)</f>
        <v/>
      </c>
      <c r="C137" s="43">
        <f>SUMIFS(入出庫記録!$H:$H,入出庫記録!$B:$B,月別在庫一覧!$C$1,入出庫記録!$C:$C,月別在庫一覧!$C$2,入出庫記録!$F:$F,月別在庫一覧!$A137)</f>
        <v>0</v>
      </c>
      <c r="D137" s="46">
        <f>SUMIFS(入出庫記録!$I:$I,入出庫記録!$B:$B,月別在庫一覧!$C$1,入出庫記録!$C:$C,月別在庫一覧!$C$2,入出庫記録!$F:$F,月別在庫一覧!$A137)</f>
        <v>0</v>
      </c>
      <c r="E137" s="48" t="str">
        <f>IFERROR(#REF!+C137-D137,"")</f>
        <v/>
      </c>
      <c r="F137" s="51">
        <f>SUMIFS(入出庫記録!$H:$H,入出庫記録!$B:$B,月別在庫一覧!$C$1,入出庫記録!$C:$C,月別在庫一覧!$F$2,入出庫記録!$F:$F,月別在庫一覧!$A137)</f>
        <v>0</v>
      </c>
      <c r="G137" s="52">
        <f>SUMIFS(入出庫記録!$I:$I,入出庫記録!$B:$B,月別在庫一覧!$C$1,入出庫記録!$C:$C,月別在庫一覧!$F$2,入出庫記録!$F:$F,月別在庫一覧!$A137)</f>
        <v>0</v>
      </c>
      <c r="H137" s="48" t="str">
        <f t="shared" si="34"/>
        <v/>
      </c>
      <c r="I137" s="51">
        <f>SUMIFS(入出庫記録!$H:$H,入出庫記録!$B:$B,月別在庫一覧!$C$1,入出庫記録!$C:$C,月別在庫一覧!$I$2,入出庫記録!$F:$F,月別在庫一覧!$A137)</f>
        <v>0</v>
      </c>
      <c r="J137" s="52">
        <f>SUMIFS(入出庫記録!$I:$I,入出庫記録!$B:$B,月別在庫一覧!$C$1,入出庫記録!$C:$C,月別在庫一覧!$I$2,入出庫記録!$F:$F,月別在庫一覧!$A137)</f>
        <v>0</v>
      </c>
      <c r="K137" s="48" t="str">
        <f t="shared" si="35"/>
        <v/>
      </c>
      <c r="L137" s="51">
        <f>SUMIFS(入出庫記録!$H:$H,入出庫記録!$B:$B,月別在庫一覧!$C$1,入出庫記録!$C:$C,月別在庫一覧!$L$2,入出庫記録!$F:$F,月別在庫一覧!$A137)</f>
        <v>0</v>
      </c>
      <c r="M137" s="52">
        <f>SUMIFS(入出庫記録!$I:$I,入出庫記録!$B:$B,月別在庫一覧!$C$1,入出庫記録!$C:$C,月別在庫一覧!$L$2,入出庫記録!$F:$F,月別在庫一覧!$A137)</f>
        <v>0</v>
      </c>
      <c r="N137" s="48" t="str">
        <f t="shared" si="25"/>
        <v/>
      </c>
      <c r="O137" s="51">
        <f>SUMIFS(入出庫記録!$H:$H,入出庫記録!$B:$B,月別在庫一覧!$C$1,入出庫記録!$C:$C,月別在庫一覧!$O$2,入出庫記録!$F:$F,月別在庫一覧!$A137)</f>
        <v>0</v>
      </c>
      <c r="P137" s="52">
        <f>SUMIFS(入出庫記録!$I:$I,入出庫記録!$B:$B,月別在庫一覧!$C$1,入出庫記録!$C:$C,月別在庫一覧!$O$2,入出庫記録!$F:$F,月別在庫一覧!$A137)</f>
        <v>0</v>
      </c>
      <c r="Q137" s="48" t="str">
        <f t="shared" si="36"/>
        <v/>
      </c>
      <c r="R137" s="51">
        <f>SUMIFS(入出庫記録!$H:$H,入出庫記録!$B:$B,月別在庫一覧!$C$1,入出庫記録!$C:$C,月別在庫一覧!$R$2,入出庫記録!$F:$F,月別在庫一覧!$A137)</f>
        <v>0</v>
      </c>
      <c r="S137" s="52">
        <f>SUMIFS(入出庫記録!$I:$I,入出庫記録!$B:$B,月別在庫一覧!$C$1,入出庫記録!$C:$C,月別在庫一覧!$R$2,入出庫記録!$F:$F,月別在庫一覧!$A137)</f>
        <v>0</v>
      </c>
      <c r="T137" s="48" t="str">
        <f t="shared" si="37"/>
        <v/>
      </c>
      <c r="U137" s="51">
        <f>SUMIFS(入出庫記録!$H:$H,入出庫記録!$B:$B,月別在庫一覧!$C$1,入出庫記録!$C:$C,月別在庫一覧!$U$2,入出庫記録!$F:$F,月別在庫一覧!$A137)</f>
        <v>0</v>
      </c>
      <c r="V137" s="52">
        <f>SUMIFS(入出庫記録!$I:$I,入出庫記録!$B:$B,月別在庫一覧!$C$1,入出庫記録!$C:$C,月別在庫一覧!$U$2,入出庫記録!$F:$F,月別在庫一覧!$A137)</f>
        <v>0</v>
      </c>
      <c r="W137" s="48" t="str">
        <f t="shared" si="38"/>
        <v/>
      </c>
      <c r="X137" s="51">
        <f>SUMIFS(入出庫記録!$H:$H,入出庫記録!$B:$B,月別在庫一覧!$C$1,入出庫記録!$C:$C,月別在庫一覧!$X$2,入出庫記録!$F:$F,月別在庫一覧!$A137)</f>
        <v>0</v>
      </c>
      <c r="Y137" s="52">
        <f>SUMIFS(入出庫記録!$I:$I,入出庫記録!$B:$B,月別在庫一覧!$C$1,入出庫記録!$C:$C,月別在庫一覧!$X$2,入出庫記録!$F:$F,月別在庫一覧!$A137)</f>
        <v>0</v>
      </c>
      <c r="Z137" s="48" t="str">
        <f t="shared" si="39"/>
        <v/>
      </c>
      <c r="AA137" s="51">
        <f>SUMIFS(入出庫記録!$H:$H,入出庫記録!$B:$B,月別在庫一覧!$C$1,入出庫記録!$C:$C,月別在庫一覧!$AA$2,入出庫記録!$F:$F,月別在庫一覧!$A137)</f>
        <v>0</v>
      </c>
      <c r="AB137" s="52">
        <f>SUMIFS(入出庫記録!$I:$I,入出庫記録!$B:$B,月別在庫一覧!$C$1,入出庫記録!$C:$C,月別在庫一覧!$AA$2,入出庫記録!$F:$F,月別在庫一覧!$A137)</f>
        <v>0</v>
      </c>
      <c r="AC137" s="48" t="str">
        <f t="shared" si="40"/>
        <v/>
      </c>
      <c r="AD137" s="51">
        <f>SUMIFS(入出庫記録!$H:$H,入出庫記録!$B:$B,月別在庫一覧!$C$1,入出庫記録!$C:$C,月別在庫一覧!$AD$2,入出庫記録!$F:$F,月別在庫一覧!$A137)</f>
        <v>0</v>
      </c>
      <c r="AE137" s="52">
        <f>SUMIFS(入出庫記録!$I:$I,入出庫記録!$B:$B,月別在庫一覧!$C$1,入出庫記録!$C:$C,月別在庫一覧!$AD$2,入出庫記録!$F:$F,月別在庫一覧!$A137)</f>
        <v>0</v>
      </c>
      <c r="AF137" s="48" t="str">
        <f t="shared" si="41"/>
        <v/>
      </c>
      <c r="AG137" s="51">
        <f>SUMIFS(入出庫記録!$H:$H,入出庫記録!$B:$B,月別在庫一覧!$C$1,入出庫記録!$C:$C,月別在庫一覧!$AG$2,入出庫記録!$F:$F,月別在庫一覧!$A137)</f>
        <v>0</v>
      </c>
      <c r="AH137" s="52">
        <f>SUMIFS(入出庫記録!$I:$I,入出庫記録!$B:$B,月別在庫一覧!$C$1,入出庫記録!$C:$C,月別在庫一覧!$AG$2,入出庫記録!$F:$F,月別在庫一覧!$A137)</f>
        <v>0</v>
      </c>
      <c r="AI137" s="48" t="str">
        <f t="shared" si="42"/>
        <v/>
      </c>
      <c r="AJ137" s="51">
        <f>SUMIFS(入出庫記録!$H:$H,入出庫記録!$B:$B,月別在庫一覧!$C$1,入出庫記録!$C:$C,月別在庫一覧!$AJ$2,入出庫記録!$F:$F,月別在庫一覧!$A137)</f>
        <v>0</v>
      </c>
      <c r="AK137" s="52">
        <f>SUMIFS(入出庫記録!$I:$I,入出庫記録!$B:$B,月別在庫一覧!$C$1,入出庫記録!$C:$C,月別在庫一覧!$AJ$2,入出庫記録!$F:$F,月別在庫一覧!$A137)</f>
        <v>0</v>
      </c>
      <c r="AL137" s="48" t="str">
        <f t="shared" si="43"/>
        <v/>
      </c>
    </row>
    <row r="138" spans="1:38" ht="18.75" customHeight="1">
      <c r="A138" s="102" t="str">
        <f>IF(設定!B139="","",設定!B139)</f>
        <v/>
      </c>
      <c r="B138" s="103" t="str">
        <f>IF(設定!C139="","",設定!C139)</f>
        <v/>
      </c>
      <c r="C138" s="43">
        <f>SUMIFS(入出庫記録!$H:$H,入出庫記録!$B:$B,月別在庫一覧!$C$1,入出庫記録!$C:$C,月別在庫一覧!$C$2,入出庫記録!$F:$F,月別在庫一覧!$A138)</f>
        <v>0</v>
      </c>
      <c r="D138" s="46">
        <f>SUMIFS(入出庫記録!$I:$I,入出庫記録!$B:$B,月別在庫一覧!$C$1,入出庫記録!$C:$C,月別在庫一覧!$C$2,入出庫記録!$F:$F,月別在庫一覧!$A138)</f>
        <v>0</v>
      </c>
      <c r="E138" s="48" t="str">
        <f>IFERROR(#REF!+C138-D138,"")</f>
        <v/>
      </c>
      <c r="F138" s="51">
        <f>SUMIFS(入出庫記録!$H:$H,入出庫記録!$B:$B,月別在庫一覧!$C$1,入出庫記録!$C:$C,月別在庫一覧!$F$2,入出庫記録!$F:$F,月別在庫一覧!$A138)</f>
        <v>0</v>
      </c>
      <c r="G138" s="52">
        <f>SUMIFS(入出庫記録!$I:$I,入出庫記録!$B:$B,月別在庫一覧!$C$1,入出庫記録!$C:$C,月別在庫一覧!$F$2,入出庫記録!$F:$F,月別在庫一覧!$A138)</f>
        <v>0</v>
      </c>
      <c r="H138" s="48" t="str">
        <f t="shared" si="34"/>
        <v/>
      </c>
      <c r="I138" s="51">
        <f>SUMIFS(入出庫記録!$H:$H,入出庫記録!$B:$B,月別在庫一覧!$C$1,入出庫記録!$C:$C,月別在庫一覧!$I$2,入出庫記録!$F:$F,月別在庫一覧!$A138)</f>
        <v>0</v>
      </c>
      <c r="J138" s="52">
        <f>SUMIFS(入出庫記録!$I:$I,入出庫記録!$B:$B,月別在庫一覧!$C$1,入出庫記録!$C:$C,月別在庫一覧!$I$2,入出庫記録!$F:$F,月別在庫一覧!$A138)</f>
        <v>0</v>
      </c>
      <c r="K138" s="48" t="str">
        <f t="shared" si="35"/>
        <v/>
      </c>
      <c r="L138" s="51">
        <f>SUMIFS(入出庫記録!$H:$H,入出庫記録!$B:$B,月別在庫一覧!$C$1,入出庫記録!$C:$C,月別在庫一覧!$L$2,入出庫記録!$F:$F,月別在庫一覧!$A138)</f>
        <v>0</v>
      </c>
      <c r="M138" s="52">
        <f>SUMIFS(入出庫記録!$I:$I,入出庫記録!$B:$B,月別在庫一覧!$C$1,入出庫記録!$C:$C,月別在庫一覧!$L$2,入出庫記録!$F:$F,月別在庫一覧!$A138)</f>
        <v>0</v>
      </c>
      <c r="N138" s="48" t="str">
        <f t="shared" si="25"/>
        <v/>
      </c>
      <c r="O138" s="51">
        <f>SUMIFS(入出庫記録!$H:$H,入出庫記録!$B:$B,月別在庫一覧!$C$1,入出庫記録!$C:$C,月別在庫一覧!$O$2,入出庫記録!$F:$F,月別在庫一覧!$A138)</f>
        <v>0</v>
      </c>
      <c r="P138" s="52">
        <f>SUMIFS(入出庫記録!$I:$I,入出庫記録!$B:$B,月別在庫一覧!$C$1,入出庫記録!$C:$C,月別在庫一覧!$O$2,入出庫記録!$F:$F,月別在庫一覧!$A138)</f>
        <v>0</v>
      </c>
      <c r="Q138" s="48" t="str">
        <f t="shared" si="36"/>
        <v/>
      </c>
      <c r="R138" s="51">
        <f>SUMIFS(入出庫記録!$H:$H,入出庫記録!$B:$B,月別在庫一覧!$C$1,入出庫記録!$C:$C,月別在庫一覧!$R$2,入出庫記録!$F:$F,月別在庫一覧!$A138)</f>
        <v>0</v>
      </c>
      <c r="S138" s="52">
        <f>SUMIFS(入出庫記録!$I:$I,入出庫記録!$B:$B,月別在庫一覧!$C$1,入出庫記録!$C:$C,月別在庫一覧!$R$2,入出庫記録!$F:$F,月別在庫一覧!$A138)</f>
        <v>0</v>
      </c>
      <c r="T138" s="48" t="str">
        <f t="shared" si="37"/>
        <v/>
      </c>
      <c r="U138" s="51">
        <f>SUMIFS(入出庫記録!$H:$H,入出庫記録!$B:$B,月別在庫一覧!$C$1,入出庫記録!$C:$C,月別在庫一覧!$U$2,入出庫記録!$F:$F,月別在庫一覧!$A138)</f>
        <v>0</v>
      </c>
      <c r="V138" s="52">
        <f>SUMIFS(入出庫記録!$I:$I,入出庫記録!$B:$B,月別在庫一覧!$C$1,入出庫記録!$C:$C,月別在庫一覧!$U$2,入出庫記録!$F:$F,月別在庫一覧!$A138)</f>
        <v>0</v>
      </c>
      <c r="W138" s="48" t="str">
        <f t="shared" si="38"/>
        <v/>
      </c>
      <c r="X138" s="51">
        <f>SUMIFS(入出庫記録!$H:$H,入出庫記録!$B:$B,月別在庫一覧!$C$1,入出庫記録!$C:$C,月別在庫一覧!$X$2,入出庫記録!$F:$F,月別在庫一覧!$A138)</f>
        <v>0</v>
      </c>
      <c r="Y138" s="52">
        <f>SUMIFS(入出庫記録!$I:$I,入出庫記録!$B:$B,月別在庫一覧!$C$1,入出庫記録!$C:$C,月別在庫一覧!$X$2,入出庫記録!$F:$F,月別在庫一覧!$A138)</f>
        <v>0</v>
      </c>
      <c r="Z138" s="48" t="str">
        <f t="shared" si="39"/>
        <v/>
      </c>
      <c r="AA138" s="51">
        <f>SUMIFS(入出庫記録!$H:$H,入出庫記録!$B:$B,月別在庫一覧!$C$1,入出庫記録!$C:$C,月別在庫一覧!$AA$2,入出庫記録!$F:$F,月別在庫一覧!$A138)</f>
        <v>0</v>
      </c>
      <c r="AB138" s="52">
        <f>SUMIFS(入出庫記録!$I:$I,入出庫記録!$B:$B,月別在庫一覧!$C$1,入出庫記録!$C:$C,月別在庫一覧!$AA$2,入出庫記録!$F:$F,月別在庫一覧!$A138)</f>
        <v>0</v>
      </c>
      <c r="AC138" s="48" t="str">
        <f t="shared" si="40"/>
        <v/>
      </c>
      <c r="AD138" s="51">
        <f>SUMIFS(入出庫記録!$H:$H,入出庫記録!$B:$B,月別在庫一覧!$C$1,入出庫記録!$C:$C,月別在庫一覧!$AD$2,入出庫記録!$F:$F,月別在庫一覧!$A138)</f>
        <v>0</v>
      </c>
      <c r="AE138" s="52">
        <f>SUMIFS(入出庫記録!$I:$I,入出庫記録!$B:$B,月別在庫一覧!$C$1,入出庫記録!$C:$C,月別在庫一覧!$AD$2,入出庫記録!$F:$F,月別在庫一覧!$A138)</f>
        <v>0</v>
      </c>
      <c r="AF138" s="48" t="str">
        <f t="shared" si="41"/>
        <v/>
      </c>
      <c r="AG138" s="51">
        <f>SUMIFS(入出庫記録!$H:$H,入出庫記録!$B:$B,月別在庫一覧!$C$1,入出庫記録!$C:$C,月別在庫一覧!$AG$2,入出庫記録!$F:$F,月別在庫一覧!$A138)</f>
        <v>0</v>
      </c>
      <c r="AH138" s="52">
        <f>SUMIFS(入出庫記録!$I:$I,入出庫記録!$B:$B,月別在庫一覧!$C$1,入出庫記録!$C:$C,月別在庫一覧!$AG$2,入出庫記録!$F:$F,月別在庫一覧!$A138)</f>
        <v>0</v>
      </c>
      <c r="AI138" s="48" t="str">
        <f t="shared" si="42"/>
        <v/>
      </c>
      <c r="AJ138" s="51">
        <f>SUMIFS(入出庫記録!$H:$H,入出庫記録!$B:$B,月別在庫一覧!$C$1,入出庫記録!$C:$C,月別在庫一覧!$AJ$2,入出庫記録!$F:$F,月別在庫一覧!$A138)</f>
        <v>0</v>
      </c>
      <c r="AK138" s="52">
        <f>SUMIFS(入出庫記録!$I:$I,入出庫記録!$B:$B,月別在庫一覧!$C$1,入出庫記録!$C:$C,月別在庫一覧!$AJ$2,入出庫記録!$F:$F,月別在庫一覧!$A138)</f>
        <v>0</v>
      </c>
      <c r="AL138" s="48" t="str">
        <f t="shared" si="43"/>
        <v/>
      </c>
    </row>
    <row r="139" spans="1:38" ht="18.75" customHeight="1">
      <c r="A139" s="102" t="str">
        <f>IF(設定!B140="","",設定!B140)</f>
        <v/>
      </c>
      <c r="B139" s="103" t="str">
        <f>IF(設定!C140="","",設定!C140)</f>
        <v/>
      </c>
      <c r="C139" s="43">
        <f>SUMIFS(入出庫記録!$H:$H,入出庫記録!$B:$B,月別在庫一覧!$C$1,入出庫記録!$C:$C,月別在庫一覧!$C$2,入出庫記録!$F:$F,月別在庫一覧!$A139)</f>
        <v>0</v>
      </c>
      <c r="D139" s="46">
        <f>SUMIFS(入出庫記録!$I:$I,入出庫記録!$B:$B,月別在庫一覧!$C$1,入出庫記録!$C:$C,月別在庫一覧!$C$2,入出庫記録!$F:$F,月別在庫一覧!$A139)</f>
        <v>0</v>
      </c>
      <c r="E139" s="48" t="str">
        <f>IFERROR(#REF!+C139-D139,"")</f>
        <v/>
      </c>
      <c r="F139" s="51">
        <f>SUMIFS(入出庫記録!$H:$H,入出庫記録!$B:$B,月別在庫一覧!$C$1,入出庫記録!$C:$C,月別在庫一覧!$F$2,入出庫記録!$F:$F,月別在庫一覧!$A139)</f>
        <v>0</v>
      </c>
      <c r="G139" s="52">
        <f>SUMIFS(入出庫記録!$I:$I,入出庫記録!$B:$B,月別在庫一覧!$C$1,入出庫記録!$C:$C,月別在庫一覧!$F$2,入出庫記録!$F:$F,月別在庫一覧!$A139)</f>
        <v>0</v>
      </c>
      <c r="H139" s="48" t="str">
        <f t="shared" si="34"/>
        <v/>
      </c>
      <c r="I139" s="51">
        <f>SUMIFS(入出庫記録!$H:$H,入出庫記録!$B:$B,月別在庫一覧!$C$1,入出庫記録!$C:$C,月別在庫一覧!$I$2,入出庫記録!$F:$F,月別在庫一覧!$A139)</f>
        <v>0</v>
      </c>
      <c r="J139" s="52">
        <f>SUMIFS(入出庫記録!$I:$I,入出庫記録!$B:$B,月別在庫一覧!$C$1,入出庫記録!$C:$C,月別在庫一覧!$I$2,入出庫記録!$F:$F,月別在庫一覧!$A139)</f>
        <v>0</v>
      </c>
      <c r="K139" s="48" t="str">
        <f t="shared" si="35"/>
        <v/>
      </c>
      <c r="L139" s="51">
        <f>SUMIFS(入出庫記録!$H:$H,入出庫記録!$B:$B,月別在庫一覧!$C$1,入出庫記録!$C:$C,月別在庫一覧!$L$2,入出庫記録!$F:$F,月別在庫一覧!$A139)</f>
        <v>0</v>
      </c>
      <c r="M139" s="52">
        <f>SUMIFS(入出庫記録!$I:$I,入出庫記録!$B:$B,月別在庫一覧!$C$1,入出庫記録!$C:$C,月別在庫一覧!$L$2,入出庫記録!$F:$F,月別在庫一覧!$A139)</f>
        <v>0</v>
      </c>
      <c r="N139" s="48" t="str">
        <f t="shared" si="25"/>
        <v/>
      </c>
      <c r="O139" s="51">
        <f>SUMIFS(入出庫記録!$H:$H,入出庫記録!$B:$B,月別在庫一覧!$C$1,入出庫記録!$C:$C,月別在庫一覧!$O$2,入出庫記録!$F:$F,月別在庫一覧!$A139)</f>
        <v>0</v>
      </c>
      <c r="P139" s="52">
        <f>SUMIFS(入出庫記録!$I:$I,入出庫記録!$B:$B,月別在庫一覧!$C$1,入出庫記録!$C:$C,月別在庫一覧!$O$2,入出庫記録!$F:$F,月別在庫一覧!$A139)</f>
        <v>0</v>
      </c>
      <c r="Q139" s="48" t="str">
        <f t="shared" si="36"/>
        <v/>
      </c>
      <c r="R139" s="51">
        <f>SUMIFS(入出庫記録!$H:$H,入出庫記録!$B:$B,月別在庫一覧!$C$1,入出庫記録!$C:$C,月別在庫一覧!$R$2,入出庫記録!$F:$F,月別在庫一覧!$A139)</f>
        <v>0</v>
      </c>
      <c r="S139" s="52">
        <f>SUMIFS(入出庫記録!$I:$I,入出庫記録!$B:$B,月別在庫一覧!$C$1,入出庫記録!$C:$C,月別在庫一覧!$R$2,入出庫記録!$F:$F,月別在庫一覧!$A139)</f>
        <v>0</v>
      </c>
      <c r="T139" s="48" t="str">
        <f t="shared" si="37"/>
        <v/>
      </c>
      <c r="U139" s="51">
        <f>SUMIFS(入出庫記録!$H:$H,入出庫記録!$B:$B,月別在庫一覧!$C$1,入出庫記録!$C:$C,月別在庫一覧!$U$2,入出庫記録!$F:$F,月別在庫一覧!$A139)</f>
        <v>0</v>
      </c>
      <c r="V139" s="52">
        <f>SUMIFS(入出庫記録!$I:$I,入出庫記録!$B:$B,月別在庫一覧!$C$1,入出庫記録!$C:$C,月別在庫一覧!$U$2,入出庫記録!$F:$F,月別在庫一覧!$A139)</f>
        <v>0</v>
      </c>
      <c r="W139" s="48" t="str">
        <f t="shared" si="38"/>
        <v/>
      </c>
      <c r="X139" s="51">
        <f>SUMIFS(入出庫記録!$H:$H,入出庫記録!$B:$B,月別在庫一覧!$C$1,入出庫記録!$C:$C,月別在庫一覧!$X$2,入出庫記録!$F:$F,月別在庫一覧!$A139)</f>
        <v>0</v>
      </c>
      <c r="Y139" s="52">
        <f>SUMIFS(入出庫記録!$I:$I,入出庫記録!$B:$B,月別在庫一覧!$C$1,入出庫記録!$C:$C,月別在庫一覧!$X$2,入出庫記録!$F:$F,月別在庫一覧!$A139)</f>
        <v>0</v>
      </c>
      <c r="Z139" s="48" t="str">
        <f t="shared" si="39"/>
        <v/>
      </c>
      <c r="AA139" s="51">
        <f>SUMIFS(入出庫記録!$H:$H,入出庫記録!$B:$B,月別在庫一覧!$C$1,入出庫記録!$C:$C,月別在庫一覧!$AA$2,入出庫記録!$F:$F,月別在庫一覧!$A139)</f>
        <v>0</v>
      </c>
      <c r="AB139" s="52">
        <f>SUMIFS(入出庫記録!$I:$I,入出庫記録!$B:$B,月別在庫一覧!$C$1,入出庫記録!$C:$C,月別在庫一覧!$AA$2,入出庫記録!$F:$F,月別在庫一覧!$A139)</f>
        <v>0</v>
      </c>
      <c r="AC139" s="48" t="str">
        <f t="shared" si="40"/>
        <v/>
      </c>
      <c r="AD139" s="51">
        <f>SUMIFS(入出庫記録!$H:$H,入出庫記録!$B:$B,月別在庫一覧!$C$1,入出庫記録!$C:$C,月別在庫一覧!$AD$2,入出庫記録!$F:$F,月別在庫一覧!$A139)</f>
        <v>0</v>
      </c>
      <c r="AE139" s="52">
        <f>SUMIFS(入出庫記録!$I:$I,入出庫記録!$B:$B,月別在庫一覧!$C$1,入出庫記録!$C:$C,月別在庫一覧!$AD$2,入出庫記録!$F:$F,月別在庫一覧!$A139)</f>
        <v>0</v>
      </c>
      <c r="AF139" s="48" t="str">
        <f t="shared" si="41"/>
        <v/>
      </c>
      <c r="AG139" s="51">
        <f>SUMIFS(入出庫記録!$H:$H,入出庫記録!$B:$B,月別在庫一覧!$C$1,入出庫記録!$C:$C,月別在庫一覧!$AG$2,入出庫記録!$F:$F,月別在庫一覧!$A139)</f>
        <v>0</v>
      </c>
      <c r="AH139" s="52">
        <f>SUMIFS(入出庫記録!$I:$I,入出庫記録!$B:$B,月別在庫一覧!$C$1,入出庫記録!$C:$C,月別在庫一覧!$AG$2,入出庫記録!$F:$F,月別在庫一覧!$A139)</f>
        <v>0</v>
      </c>
      <c r="AI139" s="48" t="str">
        <f t="shared" si="42"/>
        <v/>
      </c>
      <c r="AJ139" s="51">
        <f>SUMIFS(入出庫記録!$H:$H,入出庫記録!$B:$B,月別在庫一覧!$C$1,入出庫記録!$C:$C,月別在庫一覧!$AJ$2,入出庫記録!$F:$F,月別在庫一覧!$A139)</f>
        <v>0</v>
      </c>
      <c r="AK139" s="52">
        <f>SUMIFS(入出庫記録!$I:$I,入出庫記録!$B:$B,月別在庫一覧!$C$1,入出庫記録!$C:$C,月別在庫一覧!$AJ$2,入出庫記録!$F:$F,月別在庫一覧!$A139)</f>
        <v>0</v>
      </c>
      <c r="AL139" s="48" t="str">
        <f t="shared" si="43"/>
        <v/>
      </c>
    </row>
    <row r="140" spans="1:38" ht="18.75" customHeight="1">
      <c r="A140" s="102" t="str">
        <f>IF(設定!B141="","",設定!B141)</f>
        <v/>
      </c>
      <c r="B140" s="103" t="str">
        <f>IF(設定!C141="","",設定!C141)</f>
        <v/>
      </c>
      <c r="C140" s="43">
        <f>SUMIFS(入出庫記録!$H:$H,入出庫記録!$B:$B,月別在庫一覧!$C$1,入出庫記録!$C:$C,月別在庫一覧!$C$2,入出庫記録!$F:$F,月別在庫一覧!$A140)</f>
        <v>0</v>
      </c>
      <c r="D140" s="46">
        <f>SUMIFS(入出庫記録!$I:$I,入出庫記録!$B:$B,月別在庫一覧!$C$1,入出庫記録!$C:$C,月別在庫一覧!$C$2,入出庫記録!$F:$F,月別在庫一覧!$A140)</f>
        <v>0</v>
      </c>
      <c r="E140" s="48" t="str">
        <f>IFERROR(#REF!+C140-D140,"")</f>
        <v/>
      </c>
      <c r="F140" s="51">
        <f>SUMIFS(入出庫記録!$H:$H,入出庫記録!$B:$B,月別在庫一覧!$C$1,入出庫記録!$C:$C,月別在庫一覧!$F$2,入出庫記録!$F:$F,月別在庫一覧!$A140)</f>
        <v>0</v>
      </c>
      <c r="G140" s="52">
        <f>SUMIFS(入出庫記録!$I:$I,入出庫記録!$B:$B,月別在庫一覧!$C$1,入出庫記録!$C:$C,月別在庫一覧!$F$2,入出庫記録!$F:$F,月別在庫一覧!$A140)</f>
        <v>0</v>
      </c>
      <c r="H140" s="48" t="str">
        <f t="shared" si="34"/>
        <v/>
      </c>
      <c r="I140" s="51">
        <f>SUMIFS(入出庫記録!$H:$H,入出庫記録!$B:$B,月別在庫一覧!$C$1,入出庫記録!$C:$C,月別在庫一覧!$I$2,入出庫記録!$F:$F,月別在庫一覧!$A140)</f>
        <v>0</v>
      </c>
      <c r="J140" s="52">
        <f>SUMIFS(入出庫記録!$I:$I,入出庫記録!$B:$B,月別在庫一覧!$C$1,入出庫記録!$C:$C,月別在庫一覧!$I$2,入出庫記録!$F:$F,月別在庫一覧!$A140)</f>
        <v>0</v>
      </c>
      <c r="K140" s="48" t="str">
        <f t="shared" si="35"/>
        <v/>
      </c>
      <c r="L140" s="51">
        <f>SUMIFS(入出庫記録!$H:$H,入出庫記録!$B:$B,月別在庫一覧!$C$1,入出庫記録!$C:$C,月別在庫一覧!$L$2,入出庫記録!$F:$F,月別在庫一覧!$A140)</f>
        <v>0</v>
      </c>
      <c r="M140" s="52">
        <f>SUMIFS(入出庫記録!$I:$I,入出庫記録!$B:$B,月別在庫一覧!$C$1,入出庫記録!$C:$C,月別在庫一覧!$L$2,入出庫記録!$F:$F,月別在庫一覧!$A140)</f>
        <v>0</v>
      </c>
      <c r="N140" s="48" t="str">
        <f t="shared" si="25"/>
        <v/>
      </c>
      <c r="O140" s="51">
        <f>SUMIFS(入出庫記録!$H:$H,入出庫記録!$B:$B,月別在庫一覧!$C$1,入出庫記録!$C:$C,月別在庫一覧!$O$2,入出庫記録!$F:$F,月別在庫一覧!$A140)</f>
        <v>0</v>
      </c>
      <c r="P140" s="52">
        <f>SUMIFS(入出庫記録!$I:$I,入出庫記録!$B:$B,月別在庫一覧!$C$1,入出庫記録!$C:$C,月別在庫一覧!$O$2,入出庫記録!$F:$F,月別在庫一覧!$A140)</f>
        <v>0</v>
      </c>
      <c r="Q140" s="48" t="str">
        <f t="shared" si="36"/>
        <v/>
      </c>
      <c r="R140" s="51">
        <f>SUMIFS(入出庫記録!$H:$H,入出庫記録!$B:$B,月別在庫一覧!$C$1,入出庫記録!$C:$C,月別在庫一覧!$R$2,入出庫記録!$F:$F,月別在庫一覧!$A140)</f>
        <v>0</v>
      </c>
      <c r="S140" s="52">
        <f>SUMIFS(入出庫記録!$I:$I,入出庫記録!$B:$B,月別在庫一覧!$C$1,入出庫記録!$C:$C,月別在庫一覧!$R$2,入出庫記録!$F:$F,月別在庫一覧!$A140)</f>
        <v>0</v>
      </c>
      <c r="T140" s="48" t="str">
        <f t="shared" si="37"/>
        <v/>
      </c>
      <c r="U140" s="51">
        <f>SUMIFS(入出庫記録!$H:$H,入出庫記録!$B:$B,月別在庫一覧!$C$1,入出庫記録!$C:$C,月別在庫一覧!$U$2,入出庫記録!$F:$F,月別在庫一覧!$A140)</f>
        <v>0</v>
      </c>
      <c r="V140" s="52">
        <f>SUMIFS(入出庫記録!$I:$I,入出庫記録!$B:$B,月別在庫一覧!$C$1,入出庫記録!$C:$C,月別在庫一覧!$U$2,入出庫記録!$F:$F,月別在庫一覧!$A140)</f>
        <v>0</v>
      </c>
      <c r="W140" s="48" t="str">
        <f t="shared" si="38"/>
        <v/>
      </c>
      <c r="X140" s="51">
        <f>SUMIFS(入出庫記録!$H:$H,入出庫記録!$B:$B,月別在庫一覧!$C$1,入出庫記録!$C:$C,月別在庫一覧!$X$2,入出庫記録!$F:$F,月別在庫一覧!$A140)</f>
        <v>0</v>
      </c>
      <c r="Y140" s="52">
        <f>SUMIFS(入出庫記録!$I:$I,入出庫記録!$B:$B,月別在庫一覧!$C$1,入出庫記録!$C:$C,月別在庫一覧!$X$2,入出庫記録!$F:$F,月別在庫一覧!$A140)</f>
        <v>0</v>
      </c>
      <c r="Z140" s="48" t="str">
        <f t="shared" si="39"/>
        <v/>
      </c>
      <c r="AA140" s="51">
        <f>SUMIFS(入出庫記録!$H:$H,入出庫記録!$B:$B,月別在庫一覧!$C$1,入出庫記録!$C:$C,月別在庫一覧!$AA$2,入出庫記録!$F:$F,月別在庫一覧!$A140)</f>
        <v>0</v>
      </c>
      <c r="AB140" s="52">
        <f>SUMIFS(入出庫記録!$I:$I,入出庫記録!$B:$B,月別在庫一覧!$C$1,入出庫記録!$C:$C,月別在庫一覧!$AA$2,入出庫記録!$F:$F,月別在庫一覧!$A140)</f>
        <v>0</v>
      </c>
      <c r="AC140" s="48" t="str">
        <f t="shared" si="40"/>
        <v/>
      </c>
      <c r="AD140" s="51">
        <f>SUMIFS(入出庫記録!$H:$H,入出庫記録!$B:$B,月別在庫一覧!$C$1,入出庫記録!$C:$C,月別在庫一覧!$AD$2,入出庫記録!$F:$F,月別在庫一覧!$A140)</f>
        <v>0</v>
      </c>
      <c r="AE140" s="52">
        <f>SUMIFS(入出庫記録!$I:$I,入出庫記録!$B:$B,月別在庫一覧!$C$1,入出庫記録!$C:$C,月別在庫一覧!$AD$2,入出庫記録!$F:$F,月別在庫一覧!$A140)</f>
        <v>0</v>
      </c>
      <c r="AF140" s="48" t="str">
        <f t="shared" si="41"/>
        <v/>
      </c>
      <c r="AG140" s="51">
        <f>SUMIFS(入出庫記録!$H:$H,入出庫記録!$B:$B,月別在庫一覧!$C$1,入出庫記録!$C:$C,月別在庫一覧!$AG$2,入出庫記録!$F:$F,月別在庫一覧!$A140)</f>
        <v>0</v>
      </c>
      <c r="AH140" s="52">
        <f>SUMIFS(入出庫記録!$I:$I,入出庫記録!$B:$B,月別在庫一覧!$C$1,入出庫記録!$C:$C,月別在庫一覧!$AG$2,入出庫記録!$F:$F,月別在庫一覧!$A140)</f>
        <v>0</v>
      </c>
      <c r="AI140" s="48" t="str">
        <f t="shared" si="42"/>
        <v/>
      </c>
      <c r="AJ140" s="51">
        <f>SUMIFS(入出庫記録!$H:$H,入出庫記録!$B:$B,月別在庫一覧!$C$1,入出庫記録!$C:$C,月別在庫一覧!$AJ$2,入出庫記録!$F:$F,月別在庫一覧!$A140)</f>
        <v>0</v>
      </c>
      <c r="AK140" s="52">
        <f>SUMIFS(入出庫記録!$I:$I,入出庫記録!$B:$B,月別在庫一覧!$C$1,入出庫記録!$C:$C,月別在庫一覧!$AJ$2,入出庫記録!$F:$F,月別在庫一覧!$A140)</f>
        <v>0</v>
      </c>
      <c r="AL140" s="48" t="str">
        <f t="shared" si="43"/>
        <v/>
      </c>
    </row>
    <row r="141" spans="1:38" ht="18.75" customHeight="1">
      <c r="A141" s="102" t="str">
        <f>IF(設定!B142="","",設定!B142)</f>
        <v/>
      </c>
      <c r="B141" s="103" t="str">
        <f>IF(設定!C142="","",設定!C142)</f>
        <v/>
      </c>
      <c r="C141" s="43">
        <f>SUMIFS(入出庫記録!$H:$H,入出庫記録!$B:$B,月別在庫一覧!$C$1,入出庫記録!$C:$C,月別在庫一覧!$C$2,入出庫記録!$F:$F,月別在庫一覧!$A141)</f>
        <v>0</v>
      </c>
      <c r="D141" s="46">
        <f>SUMIFS(入出庫記録!$I:$I,入出庫記録!$B:$B,月別在庫一覧!$C$1,入出庫記録!$C:$C,月別在庫一覧!$C$2,入出庫記録!$F:$F,月別在庫一覧!$A141)</f>
        <v>0</v>
      </c>
      <c r="E141" s="48" t="str">
        <f>IFERROR(#REF!+C141-D141,"")</f>
        <v/>
      </c>
      <c r="F141" s="51">
        <f>SUMIFS(入出庫記録!$H:$H,入出庫記録!$B:$B,月別在庫一覧!$C$1,入出庫記録!$C:$C,月別在庫一覧!$F$2,入出庫記録!$F:$F,月別在庫一覧!$A141)</f>
        <v>0</v>
      </c>
      <c r="G141" s="52">
        <f>SUMIFS(入出庫記録!$I:$I,入出庫記録!$B:$B,月別在庫一覧!$C$1,入出庫記録!$C:$C,月別在庫一覧!$F$2,入出庫記録!$F:$F,月別在庫一覧!$A141)</f>
        <v>0</v>
      </c>
      <c r="H141" s="48" t="str">
        <f t="shared" si="34"/>
        <v/>
      </c>
      <c r="I141" s="51">
        <f>SUMIFS(入出庫記録!$H:$H,入出庫記録!$B:$B,月別在庫一覧!$C$1,入出庫記録!$C:$C,月別在庫一覧!$I$2,入出庫記録!$F:$F,月別在庫一覧!$A141)</f>
        <v>0</v>
      </c>
      <c r="J141" s="52">
        <f>SUMIFS(入出庫記録!$I:$I,入出庫記録!$B:$B,月別在庫一覧!$C$1,入出庫記録!$C:$C,月別在庫一覧!$I$2,入出庫記録!$F:$F,月別在庫一覧!$A141)</f>
        <v>0</v>
      </c>
      <c r="K141" s="48" t="str">
        <f t="shared" si="35"/>
        <v/>
      </c>
      <c r="L141" s="51">
        <f>SUMIFS(入出庫記録!$H:$H,入出庫記録!$B:$B,月別在庫一覧!$C$1,入出庫記録!$C:$C,月別在庫一覧!$L$2,入出庫記録!$F:$F,月別在庫一覧!$A141)</f>
        <v>0</v>
      </c>
      <c r="M141" s="52">
        <f>SUMIFS(入出庫記録!$I:$I,入出庫記録!$B:$B,月別在庫一覧!$C$1,入出庫記録!$C:$C,月別在庫一覧!$L$2,入出庫記録!$F:$F,月別在庫一覧!$A141)</f>
        <v>0</v>
      </c>
      <c r="N141" s="48" t="str">
        <f t="shared" si="25"/>
        <v/>
      </c>
      <c r="O141" s="51">
        <f>SUMIFS(入出庫記録!$H:$H,入出庫記録!$B:$B,月別在庫一覧!$C$1,入出庫記録!$C:$C,月別在庫一覧!$O$2,入出庫記録!$F:$F,月別在庫一覧!$A141)</f>
        <v>0</v>
      </c>
      <c r="P141" s="52">
        <f>SUMIFS(入出庫記録!$I:$I,入出庫記録!$B:$B,月別在庫一覧!$C$1,入出庫記録!$C:$C,月別在庫一覧!$O$2,入出庫記録!$F:$F,月別在庫一覧!$A141)</f>
        <v>0</v>
      </c>
      <c r="Q141" s="48" t="str">
        <f t="shared" si="36"/>
        <v/>
      </c>
      <c r="R141" s="51">
        <f>SUMIFS(入出庫記録!$H:$H,入出庫記録!$B:$B,月別在庫一覧!$C$1,入出庫記録!$C:$C,月別在庫一覧!$R$2,入出庫記録!$F:$F,月別在庫一覧!$A141)</f>
        <v>0</v>
      </c>
      <c r="S141" s="52">
        <f>SUMIFS(入出庫記録!$I:$I,入出庫記録!$B:$B,月別在庫一覧!$C$1,入出庫記録!$C:$C,月別在庫一覧!$R$2,入出庫記録!$F:$F,月別在庫一覧!$A141)</f>
        <v>0</v>
      </c>
      <c r="T141" s="48" t="str">
        <f t="shared" si="37"/>
        <v/>
      </c>
      <c r="U141" s="51">
        <f>SUMIFS(入出庫記録!$H:$H,入出庫記録!$B:$B,月別在庫一覧!$C$1,入出庫記録!$C:$C,月別在庫一覧!$U$2,入出庫記録!$F:$F,月別在庫一覧!$A141)</f>
        <v>0</v>
      </c>
      <c r="V141" s="52">
        <f>SUMIFS(入出庫記録!$I:$I,入出庫記録!$B:$B,月別在庫一覧!$C$1,入出庫記録!$C:$C,月別在庫一覧!$U$2,入出庫記録!$F:$F,月別在庫一覧!$A141)</f>
        <v>0</v>
      </c>
      <c r="W141" s="48" t="str">
        <f t="shared" si="38"/>
        <v/>
      </c>
      <c r="X141" s="51">
        <f>SUMIFS(入出庫記録!$H:$H,入出庫記録!$B:$B,月別在庫一覧!$C$1,入出庫記録!$C:$C,月別在庫一覧!$X$2,入出庫記録!$F:$F,月別在庫一覧!$A141)</f>
        <v>0</v>
      </c>
      <c r="Y141" s="52">
        <f>SUMIFS(入出庫記録!$I:$I,入出庫記録!$B:$B,月別在庫一覧!$C$1,入出庫記録!$C:$C,月別在庫一覧!$X$2,入出庫記録!$F:$F,月別在庫一覧!$A141)</f>
        <v>0</v>
      </c>
      <c r="Z141" s="48" t="str">
        <f t="shared" si="39"/>
        <v/>
      </c>
      <c r="AA141" s="51">
        <f>SUMIFS(入出庫記録!$H:$H,入出庫記録!$B:$B,月別在庫一覧!$C$1,入出庫記録!$C:$C,月別在庫一覧!$AA$2,入出庫記録!$F:$F,月別在庫一覧!$A141)</f>
        <v>0</v>
      </c>
      <c r="AB141" s="52">
        <f>SUMIFS(入出庫記録!$I:$I,入出庫記録!$B:$B,月別在庫一覧!$C$1,入出庫記録!$C:$C,月別在庫一覧!$AA$2,入出庫記録!$F:$F,月別在庫一覧!$A141)</f>
        <v>0</v>
      </c>
      <c r="AC141" s="48" t="str">
        <f t="shared" si="40"/>
        <v/>
      </c>
      <c r="AD141" s="51">
        <f>SUMIFS(入出庫記録!$H:$H,入出庫記録!$B:$B,月別在庫一覧!$C$1,入出庫記録!$C:$C,月別在庫一覧!$AD$2,入出庫記録!$F:$F,月別在庫一覧!$A141)</f>
        <v>0</v>
      </c>
      <c r="AE141" s="52">
        <f>SUMIFS(入出庫記録!$I:$I,入出庫記録!$B:$B,月別在庫一覧!$C$1,入出庫記録!$C:$C,月別在庫一覧!$AD$2,入出庫記録!$F:$F,月別在庫一覧!$A141)</f>
        <v>0</v>
      </c>
      <c r="AF141" s="48" t="str">
        <f t="shared" si="41"/>
        <v/>
      </c>
      <c r="AG141" s="51">
        <f>SUMIFS(入出庫記録!$H:$H,入出庫記録!$B:$B,月別在庫一覧!$C$1,入出庫記録!$C:$C,月別在庫一覧!$AG$2,入出庫記録!$F:$F,月別在庫一覧!$A141)</f>
        <v>0</v>
      </c>
      <c r="AH141" s="52">
        <f>SUMIFS(入出庫記録!$I:$I,入出庫記録!$B:$B,月別在庫一覧!$C$1,入出庫記録!$C:$C,月別在庫一覧!$AG$2,入出庫記録!$F:$F,月別在庫一覧!$A141)</f>
        <v>0</v>
      </c>
      <c r="AI141" s="48" t="str">
        <f t="shared" si="42"/>
        <v/>
      </c>
      <c r="AJ141" s="51">
        <f>SUMIFS(入出庫記録!$H:$H,入出庫記録!$B:$B,月別在庫一覧!$C$1,入出庫記録!$C:$C,月別在庫一覧!$AJ$2,入出庫記録!$F:$F,月別在庫一覧!$A141)</f>
        <v>0</v>
      </c>
      <c r="AK141" s="52">
        <f>SUMIFS(入出庫記録!$I:$I,入出庫記録!$B:$B,月別在庫一覧!$C$1,入出庫記録!$C:$C,月別在庫一覧!$AJ$2,入出庫記録!$F:$F,月別在庫一覧!$A141)</f>
        <v>0</v>
      </c>
      <c r="AL141" s="48" t="str">
        <f t="shared" si="43"/>
        <v/>
      </c>
    </row>
    <row r="142" spans="1:38" ht="18.75" customHeight="1">
      <c r="A142" s="102" t="str">
        <f>IF(設定!B143="","",設定!B143)</f>
        <v/>
      </c>
      <c r="B142" s="103" t="str">
        <f>IF(設定!C143="","",設定!C143)</f>
        <v/>
      </c>
      <c r="C142" s="43">
        <f>SUMIFS(入出庫記録!$H:$H,入出庫記録!$B:$B,月別在庫一覧!$C$1,入出庫記録!$C:$C,月別在庫一覧!$C$2,入出庫記録!$F:$F,月別在庫一覧!$A142)</f>
        <v>0</v>
      </c>
      <c r="D142" s="46">
        <f>SUMIFS(入出庫記録!$I:$I,入出庫記録!$B:$B,月別在庫一覧!$C$1,入出庫記録!$C:$C,月別在庫一覧!$C$2,入出庫記録!$F:$F,月別在庫一覧!$A142)</f>
        <v>0</v>
      </c>
      <c r="E142" s="48" t="str">
        <f>IFERROR(#REF!+C142-D142,"")</f>
        <v/>
      </c>
      <c r="F142" s="51">
        <f>SUMIFS(入出庫記録!$H:$H,入出庫記録!$B:$B,月別在庫一覧!$C$1,入出庫記録!$C:$C,月別在庫一覧!$F$2,入出庫記録!$F:$F,月別在庫一覧!$A142)</f>
        <v>0</v>
      </c>
      <c r="G142" s="52">
        <f>SUMIFS(入出庫記録!$I:$I,入出庫記録!$B:$B,月別在庫一覧!$C$1,入出庫記録!$C:$C,月別在庫一覧!$F$2,入出庫記録!$F:$F,月別在庫一覧!$A142)</f>
        <v>0</v>
      </c>
      <c r="H142" s="48" t="str">
        <f t="shared" si="34"/>
        <v/>
      </c>
      <c r="I142" s="51">
        <f>SUMIFS(入出庫記録!$H:$H,入出庫記録!$B:$B,月別在庫一覧!$C$1,入出庫記録!$C:$C,月別在庫一覧!$I$2,入出庫記録!$F:$F,月別在庫一覧!$A142)</f>
        <v>0</v>
      </c>
      <c r="J142" s="52">
        <f>SUMIFS(入出庫記録!$I:$I,入出庫記録!$B:$B,月別在庫一覧!$C$1,入出庫記録!$C:$C,月別在庫一覧!$I$2,入出庫記録!$F:$F,月別在庫一覧!$A142)</f>
        <v>0</v>
      </c>
      <c r="K142" s="48" t="str">
        <f t="shared" si="35"/>
        <v/>
      </c>
      <c r="L142" s="51">
        <f>SUMIFS(入出庫記録!$H:$H,入出庫記録!$B:$B,月別在庫一覧!$C$1,入出庫記録!$C:$C,月別在庫一覧!$L$2,入出庫記録!$F:$F,月別在庫一覧!$A142)</f>
        <v>0</v>
      </c>
      <c r="M142" s="52">
        <f>SUMIFS(入出庫記録!$I:$I,入出庫記録!$B:$B,月別在庫一覧!$C$1,入出庫記録!$C:$C,月別在庫一覧!$L$2,入出庫記録!$F:$F,月別在庫一覧!$A142)</f>
        <v>0</v>
      </c>
      <c r="N142" s="48" t="str">
        <f t="shared" si="25"/>
        <v/>
      </c>
      <c r="O142" s="51">
        <f>SUMIFS(入出庫記録!$H:$H,入出庫記録!$B:$B,月別在庫一覧!$C$1,入出庫記録!$C:$C,月別在庫一覧!$O$2,入出庫記録!$F:$F,月別在庫一覧!$A142)</f>
        <v>0</v>
      </c>
      <c r="P142" s="52">
        <f>SUMIFS(入出庫記録!$I:$I,入出庫記録!$B:$B,月別在庫一覧!$C$1,入出庫記録!$C:$C,月別在庫一覧!$O$2,入出庫記録!$F:$F,月別在庫一覧!$A142)</f>
        <v>0</v>
      </c>
      <c r="Q142" s="48" t="str">
        <f t="shared" si="36"/>
        <v/>
      </c>
      <c r="R142" s="51">
        <f>SUMIFS(入出庫記録!$H:$H,入出庫記録!$B:$B,月別在庫一覧!$C$1,入出庫記録!$C:$C,月別在庫一覧!$R$2,入出庫記録!$F:$F,月別在庫一覧!$A142)</f>
        <v>0</v>
      </c>
      <c r="S142" s="52">
        <f>SUMIFS(入出庫記録!$I:$I,入出庫記録!$B:$B,月別在庫一覧!$C$1,入出庫記録!$C:$C,月別在庫一覧!$R$2,入出庫記録!$F:$F,月別在庫一覧!$A142)</f>
        <v>0</v>
      </c>
      <c r="T142" s="48" t="str">
        <f t="shared" si="37"/>
        <v/>
      </c>
      <c r="U142" s="51">
        <f>SUMIFS(入出庫記録!$H:$H,入出庫記録!$B:$B,月別在庫一覧!$C$1,入出庫記録!$C:$C,月別在庫一覧!$U$2,入出庫記録!$F:$F,月別在庫一覧!$A142)</f>
        <v>0</v>
      </c>
      <c r="V142" s="52">
        <f>SUMIFS(入出庫記録!$I:$I,入出庫記録!$B:$B,月別在庫一覧!$C$1,入出庫記録!$C:$C,月別在庫一覧!$U$2,入出庫記録!$F:$F,月別在庫一覧!$A142)</f>
        <v>0</v>
      </c>
      <c r="W142" s="48" t="str">
        <f t="shared" si="38"/>
        <v/>
      </c>
      <c r="X142" s="51">
        <f>SUMIFS(入出庫記録!$H:$H,入出庫記録!$B:$B,月別在庫一覧!$C$1,入出庫記録!$C:$C,月別在庫一覧!$X$2,入出庫記録!$F:$F,月別在庫一覧!$A142)</f>
        <v>0</v>
      </c>
      <c r="Y142" s="52">
        <f>SUMIFS(入出庫記録!$I:$I,入出庫記録!$B:$B,月別在庫一覧!$C$1,入出庫記録!$C:$C,月別在庫一覧!$X$2,入出庫記録!$F:$F,月別在庫一覧!$A142)</f>
        <v>0</v>
      </c>
      <c r="Z142" s="48" t="str">
        <f t="shared" si="39"/>
        <v/>
      </c>
      <c r="AA142" s="51">
        <f>SUMIFS(入出庫記録!$H:$H,入出庫記録!$B:$B,月別在庫一覧!$C$1,入出庫記録!$C:$C,月別在庫一覧!$AA$2,入出庫記録!$F:$F,月別在庫一覧!$A142)</f>
        <v>0</v>
      </c>
      <c r="AB142" s="52">
        <f>SUMIFS(入出庫記録!$I:$I,入出庫記録!$B:$B,月別在庫一覧!$C$1,入出庫記録!$C:$C,月別在庫一覧!$AA$2,入出庫記録!$F:$F,月別在庫一覧!$A142)</f>
        <v>0</v>
      </c>
      <c r="AC142" s="48" t="str">
        <f t="shared" si="40"/>
        <v/>
      </c>
      <c r="AD142" s="51">
        <f>SUMIFS(入出庫記録!$H:$H,入出庫記録!$B:$B,月別在庫一覧!$C$1,入出庫記録!$C:$C,月別在庫一覧!$AD$2,入出庫記録!$F:$F,月別在庫一覧!$A142)</f>
        <v>0</v>
      </c>
      <c r="AE142" s="52">
        <f>SUMIFS(入出庫記録!$I:$I,入出庫記録!$B:$B,月別在庫一覧!$C$1,入出庫記録!$C:$C,月別在庫一覧!$AD$2,入出庫記録!$F:$F,月別在庫一覧!$A142)</f>
        <v>0</v>
      </c>
      <c r="AF142" s="48" t="str">
        <f t="shared" si="41"/>
        <v/>
      </c>
      <c r="AG142" s="51">
        <f>SUMIFS(入出庫記録!$H:$H,入出庫記録!$B:$B,月別在庫一覧!$C$1,入出庫記録!$C:$C,月別在庫一覧!$AG$2,入出庫記録!$F:$F,月別在庫一覧!$A142)</f>
        <v>0</v>
      </c>
      <c r="AH142" s="52">
        <f>SUMIFS(入出庫記録!$I:$I,入出庫記録!$B:$B,月別在庫一覧!$C$1,入出庫記録!$C:$C,月別在庫一覧!$AG$2,入出庫記録!$F:$F,月別在庫一覧!$A142)</f>
        <v>0</v>
      </c>
      <c r="AI142" s="48" t="str">
        <f t="shared" si="42"/>
        <v/>
      </c>
      <c r="AJ142" s="51">
        <f>SUMIFS(入出庫記録!$H:$H,入出庫記録!$B:$B,月別在庫一覧!$C$1,入出庫記録!$C:$C,月別在庫一覧!$AJ$2,入出庫記録!$F:$F,月別在庫一覧!$A142)</f>
        <v>0</v>
      </c>
      <c r="AK142" s="52">
        <f>SUMIFS(入出庫記録!$I:$I,入出庫記録!$B:$B,月別在庫一覧!$C$1,入出庫記録!$C:$C,月別在庫一覧!$AJ$2,入出庫記録!$F:$F,月別在庫一覧!$A142)</f>
        <v>0</v>
      </c>
      <c r="AL142" s="48" t="str">
        <f t="shared" si="43"/>
        <v/>
      </c>
    </row>
    <row r="143" spans="1:38" ht="18.75" customHeight="1">
      <c r="A143" s="102" t="str">
        <f>IF(設定!B144="","",設定!B144)</f>
        <v/>
      </c>
      <c r="B143" s="103" t="str">
        <f>IF(設定!C144="","",設定!C144)</f>
        <v/>
      </c>
      <c r="C143" s="43">
        <f>SUMIFS(入出庫記録!$H:$H,入出庫記録!$B:$B,月別在庫一覧!$C$1,入出庫記録!$C:$C,月別在庫一覧!$C$2,入出庫記録!$F:$F,月別在庫一覧!$A143)</f>
        <v>0</v>
      </c>
      <c r="D143" s="46">
        <f>SUMIFS(入出庫記録!$I:$I,入出庫記録!$B:$B,月別在庫一覧!$C$1,入出庫記録!$C:$C,月別在庫一覧!$C$2,入出庫記録!$F:$F,月別在庫一覧!$A143)</f>
        <v>0</v>
      </c>
      <c r="E143" s="48" t="str">
        <f>IFERROR(#REF!+C143-D143,"")</f>
        <v/>
      </c>
      <c r="F143" s="51">
        <f>SUMIFS(入出庫記録!$H:$H,入出庫記録!$B:$B,月別在庫一覧!$C$1,入出庫記録!$C:$C,月別在庫一覧!$F$2,入出庫記録!$F:$F,月別在庫一覧!$A143)</f>
        <v>0</v>
      </c>
      <c r="G143" s="52">
        <f>SUMIFS(入出庫記録!$I:$I,入出庫記録!$B:$B,月別在庫一覧!$C$1,入出庫記録!$C:$C,月別在庫一覧!$F$2,入出庫記録!$F:$F,月別在庫一覧!$A143)</f>
        <v>0</v>
      </c>
      <c r="H143" s="48" t="str">
        <f t="shared" si="34"/>
        <v/>
      </c>
      <c r="I143" s="51">
        <f>SUMIFS(入出庫記録!$H:$H,入出庫記録!$B:$B,月別在庫一覧!$C$1,入出庫記録!$C:$C,月別在庫一覧!$I$2,入出庫記録!$F:$F,月別在庫一覧!$A143)</f>
        <v>0</v>
      </c>
      <c r="J143" s="52">
        <f>SUMIFS(入出庫記録!$I:$I,入出庫記録!$B:$B,月別在庫一覧!$C$1,入出庫記録!$C:$C,月別在庫一覧!$I$2,入出庫記録!$F:$F,月別在庫一覧!$A143)</f>
        <v>0</v>
      </c>
      <c r="K143" s="48" t="str">
        <f t="shared" si="35"/>
        <v/>
      </c>
      <c r="L143" s="51">
        <f>SUMIFS(入出庫記録!$H:$H,入出庫記録!$B:$B,月別在庫一覧!$C$1,入出庫記録!$C:$C,月別在庫一覧!$L$2,入出庫記録!$F:$F,月別在庫一覧!$A143)</f>
        <v>0</v>
      </c>
      <c r="M143" s="52">
        <f>SUMIFS(入出庫記録!$I:$I,入出庫記録!$B:$B,月別在庫一覧!$C$1,入出庫記録!$C:$C,月別在庫一覧!$L$2,入出庫記録!$F:$F,月別在庫一覧!$A143)</f>
        <v>0</v>
      </c>
      <c r="N143" s="48" t="str">
        <f t="shared" si="25"/>
        <v/>
      </c>
      <c r="O143" s="51">
        <f>SUMIFS(入出庫記録!$H:$H,入出庫記録!$B:$B,月別在庫一覧!$C$1,入出庫記録!$C:$C,月別在庫一覧!$O$2,入出庫記録!$F:$F,月別在庫一覧!$A143)</f>
        <v>0</v>
      </c>
      <c r="P143" s="52">
        <f>SUMIFS(入出庫記録!$I:$I,入出庫記録!$B:$B,月別在庫一覧!$C$1,入出庫記録!$C:$C,月別在庫一覧!$O$2,入出庫記録!$F:$F,月別在庫一覧!$A143)</f>
        <v>0</v>
      </c>
      <c r="Q143" s="48" t="str">
        <f t="shared" si="36"/>
        <v/>
      </c>
      <c r="R143" s="51">
        <f>SUMIFS(入出庫記録!$H:$H,入出庫記録!$B:$B,月別在庫一覧!$C$1,入出庫記録!$C:$C,月別在庫一覧!$R$2,入出庫記録!$F:$F,月別在庫一覧!$A143)</f>
        <v>0</v>
      </c>
      <c r="S143" s="52">
        <f>SUMIFS(入出庫記録!$I:$I,入出庫記録!$B:$B,月別在庫一覧!$C$1,入出庫記録!$C:$C,月別在庫一覧!$R$2,入出庫記録!$F:$F,月別在庫一覧!$A143)</f>
        <v>0</v>
      </c>
      <c r="T143" s="48" t="str">
        <f t="shared" si="37"/>
        <v/>
      </c>
      <c r="U143" s="51">
        <f>SUMIFS(入出庫記録!$H:$H,入出庫記録!$B:$B,月別在庫一覧!$C$1,入出庫記録!$C:$C,月別在庫一覧!$U$2,入出庫記録!$F:$F,月別在庫一覧!$A143)</f>
        <v>0</v>
      </c>
      <c r="V143" s="52">
        <f>SUMIFS(入出庫記録!$I:$I,入出庫記録!$B:$B,月別在庫一覧!$C$1,入出庫記録!$C:$C,月別在庫一覧!$U$2,入出庫記録!$F:$F,月別在庫一覧!$A143)</f>
        <v>0</v>
      </c>
      <c r="W143" s="48" t="str">
        <f t="shared" si="38"/>
        <v/>
      </c>
      <c r="X143" s="51">
        <f>SUMIFS(入出庫記録!$H:$H,入出庫記録!$B:$B,月別在庫一覧!$C$1,入出庫記録!$C:$C,月別在庫一覧!$X$2,入出庫記録!$F:$F,月別在庫一覧!$A143)</f>
        <v>0</v>
      </c>
      <c r="Y143" s="52">
        <f>SUMIFS(入出庫記録!$I:$I,入出庫記録!$B:$B,月別在庫一覧!$C$1,入出庫記録!$C:$C,月別在庫一覧!$X$2,入出庫記録!$F:$F,月別在庫一覧!$A143)</f>
        <v>0</v>
      </c>
      <c r="Z143" s="48" t="str">
        <f t="shared" si="39"/>
        <v/>
      </c>
      <c r="AA143" s="51">
        <f>SUMIFS(入出庫記録!$H:$H,入出庫記録!$B:$B,月別在庫一覧!$C$1,入出庫記録!$C:$C,月別在庫一覧!$AA$2,入出庫記録!$F:$F,月別在庫一覧!$A143)</f>
        <v>0</v>
      </c>
      <c r="AB143" s="52">
        <f>SUMIFS(入出庫記録!$I:$I,入出庫記録!$B:$B,月別在庫一覧!$C$1,入出庫記録!$C:$C,月別在庫一覧!$AA$2,入出庫記録!$F:$F,月別在庫一覧!$A143)</f>
        <v>0</v>
      </c>
      <c r="AC143" s="48" t="str">
        <f t="shared" si="40"/>
        <v/>
      </c>
      <c r="AD143" s="51">
        <f>SUMIFS(入出庫記録!$H:$H,入出庫記録!$B:$B,月別在庫一覧!$C$1,入出庫記録!$C:$C,月別在庫一覧!$AD$2,入出庫記録!$F:$F,月別在庫一覧!$A143)</f>
        <v>0</v>
      </c>
      <c r="AE143" s="52">
        <f>SUMIFS(入出庫記録!$I:$I,入出庫記録!$B:$B,月別在庫一覧!$C$1,入出庫記録!$C:$C,月別在庫一覧!$AD$2,入出庫記録!$F:$F,月別在庫一覧!$A143)</f>
        <v>0</v>
      </c>
      <c r="AF143" s="48" t="str">
        <f t="shared" si="41"/>
        <v/>
      </c>
      <c r="AG143" s="51">
        <f>SUMIFS(入出庫記録!$H:$H,入出庫記録!$B:$B,月別在庫一覧!$C$1,入出庫記録!$C:$C,月別在庫一覧!$AG$2,入出庫記録!$F:$F,月別在庫一覧!$A143)</f>
        <v>0</v>
      </c>
      <c r="AH143" s="52">
        <f>SUMIFS(入出庫記録!$I:$I,入出庫記録!$B:$B,月別在庫一覧!$C$1,入出庫記録!$C:$C,月別在庫一覧!$AG$2,入出庫記録!$F:$F,月別在庫一覧!$A143)</f>
        <v>0</v>
      </c>
      <c r="AI143" s="48" t="str">
        <f t="shared" si="42"/>
        <v/>
      </c>
      <c r="AJ143" s="51">
        <f>SUMIFS(入出庫記録!$H:$H,入出庫記録!$B:$B,月別在庫一覧!$C$1,入出庫記録!$C:$C,月別在庫一覧!$AJ$2,入出庫記録!$F:$F,月別在庫一覧!$A143)</f>
        <v>0</v>
      </c>
      <c r="AK143" s="52">
        <f>SUMIFS(入出庫記録!$I:$I,入出庫記録!$B:$B,月別在庫一覧!$C$1,入出庫記録!$C:$C,月別在庫一覧!$AJ$2,入出庫記録!$F:$F,月別在庫一覧!$A143)</f>
        <v>0</v>
      </c>
      <c r="AL143" s="48" t="str">
        <f t="shared" si="43"/>
        <v/>
      </c>
    </row>
    <row r="144" spans="1:38" ht="18.75" customHeight="1">
      <c r="A144" s="102" t="str">
        <f>IF(設定!B145="","",設定!B145)</f>
        <v/>
      </c>
      <c r="B144" s="103" t="str">
        <f>IF(設定!C145="","",設定!C145)</f>
        <v/>
      </c>
      <c r="C144" s="43">
        <f>SUMIFS(入出庫記録!$H:$H,入出庫記録!$B:$B,月別在庫一覧!$C$1,入出庫記録!$C:$C,月別在庫一覧!$C$2,入出庫記録!$F:$F,月別在庫一覧!$A144)</f>
        <v>0</v>
      </c>
      <c r="D144" s="46">
        <f>SUMIFS(入出庫記録!$I:$I,入出庫記録!$B:$B,月別在庫一覧!$C$1,入出庫記録!$C:$C,月別在庫一覧!$C$2,入出庫記録!$F:$F,月別在庫一覧!$A144)</f>
        <v>0</v>
      </c>
      <c r="E144" s="48" t="str">
        <f>IFERROR(#REF!+C144-D144,"")</f>
        <v/>
      </c>
      <c r="F144" s="51">
        <f>SUMIFS(入出庫記録!$H:$H,入出庫記録!$B:$B,月別在庫一覧!$C$1,入出庫記録!$C:$C,月別在庫一覧!$F$2,入出庫記録!$F:$F,月別在庫一覧!$A144)</f>
        <v>0</v>
      </c>
      <c r="G144" s="52">
        <f>SUMIFS(入出庫記録!$I:$I,入出庫記録!$B:$B,月別在庫一覧!$C$1,入出庫記録!$C:$C,月別在庫一覧!$F$2,入出庫記録!$F:$F,月別在庫一覧!$A144)</f>
        <v>0</v>
      </c>
      <c r="H144" s="48" t="str">
        <f t="shared" si="34"/>
        <v/>
      </c>
      <c r="I144" s="51">
        <f>SUMIFS(入出庫記録!$H:$H,入出庫記録!$B:$B,月別在庫一覧!$C$1,入出庫記録!$C:$C,月別在庫一覧!$I$2,入出庫記録!$F:$F,月別在庫一覧!$A144)</f>
        <v>0</v>
      </c>
      <c r="J144" s="52">
        <f>SUMIFS(入出庫記録!$I:$I,入出庫記録!$B:$B,月別在庫一覧!$C$1,入出庫記録!$C:$C,月別在庫一覧!$I$2,入出庫記録!$F:$F,月別在庫一覧!$A144)</f>
        <v>0</v>
      </c>
      <c r="K144" s="48" t="str">
        <f t="shared" si="35"/>
        <v/>
      </c>
      <c r="L144" s="51">
        <f>SUMIFS(入出庫記録!$H:$H,入出庫記録!$B:$B,月別在庫一覧!$C$1,入出庫記録!$C:$C,月別在庫一覧!$L$2,入出庫記録!$F:$F,月別在庫一覧!$A144)</f>
        <v>0</v>
      </c>
      <c r="M144" s="52">
        <f>SUMIFS(入出庫記録!$I:$I,入出庫記録!$B:$B,月別在庫一覧!$C$1,入出庫記録!$C:$C,月別在庫一覧!$L$2,入出庫記録!$F:$F,月別在庫一覧!$A144)</f>
        <v>0</v>
      </c>
      <c r="N144" s="48" t="str">
        <f t="shared" si="25"/>
        <v/>
      </c>
      <c r="O144" s="51">
        <f>SUMIFS(入出庫記録!$H:$H,入出庫記録!$B:$B,月別在庫一覧!$C$1,入出庫記録!$C:$C,月別在庫一覧!$O$2,入出庫記録!$F:$F,月別在庫一覧!$A144)</f>
        <v>0</v>
      </c>
      <c r="P144" s="52">
        <f>SUMIFS(入出庫記録!$I:$I,入出庫記録!$B:$B,月別在庫一覧!$C$1,入出庫記録!$C:$C,月別在庫一覧!$O$2,入出庫記録!$F:$F,月別在庫一覧!$A144)</f>
        <v>0</v>
      </c>
      <c r="Q144" s="48" t="str">
        <f t="shared" si="36"/>
        <v/>
      </c>
      <c r="R144" s="51">
        <f>SUMIFS(入出庫記録!$H:$H,入出庫記録!$B:$B,月別在庫一覧!$C$1,入出庫記録!$C:$C,月別在庫一覧!$R$2,入出庫記録!$F:$F,月別在庫一覧!$A144)</f>
        <v>0</v>
      </c>
      <c r="S144" s="52">
        <f>SUMIFS(入出庫記録!$I:$I,入出庫記録!$B:$B,月別在庫一覧!$C$1,入出庫記録!$C:$C,月別在庫一覧!$R$2,入出庫記録!$F:$F,月別在庫一覧!$A144)</f>
        <v>0</v>
      </c>
      <c r="T144" s="48" t="str">
        <f t="shared" si="37"/>
        <v/>
      </c>
      <c r="U144" s="51">
        <f>SUMIFS(入出庫記録!$H:$H,入出庫記録!$B:$B,月別在庫一覧!$C$1,入出庫記録!$C:$C,月別在庫一覧!$U$2,入出庫記録!$F:$F,月別在庫一覧!$A144)</f>
        <v>0</v>
      </c>
      <c r="V144" s="52">
        <f>SUMIFS(入出庫記録!$I:$I,入出庫記録!$B:$B,月別在庫一覧!$C$1,入出庫記録!$C:$C,月別在庫一覧!$U$2,入出庫記録!$F:$F,月別在庫一覧!$A144)</f>
        <v>0</v>
      </c>
      <c r="W144" s="48" t="str">
        <f t="shared" si="38"/>
        <v/>
      </c>
      <c r="X144" s="51">
        <f>SUMIFS(入出庫記録!$H:$H,入出庫記録!$B:$B,月別在庫一覧!$C$1,入出庫記録!$C:$C,月別在庫一覧!$X$2,入出庫記録!$F:$F,月別在庫一覧!$A144)</f>
        <v>0</v>
      </c>
      <c r="Y144" s="52">
        <f>SUMIFS(入出庫記録!$I:$I,入出庫記録!$B:$B,月別在庫一覧!$C$1,入出庫記録!$C:$C,月別在庫一覧!$X$2,入出庫記録!$F:$F,月別在庫一覧!$A144)</f>
        <v>0</v>
      </c>
      <c r="Z144" s="48" t="str">
        <f t="shared" si="39"/>
        <v/>
      </c>
      <c r="AA144" s="51">
        <f>SUMIFS(入出庫記録!$H:$H,入出庫記録!$B:$B,月別在庫一覧!$C$1,入出庫記録!$C:$C,月別在庫一覧!$AA$2,入出庫記録!$F:$F,月別在庫一覧!$A144)</f>
        <v>0</v>
      </c>
      <c r="AB144" s="52">
        <f>SUMIFS(入出庫記録!$I:$I,入出庫記録!$B:$B,月別在庫一覧!$C$1,入出庫記録!$C:$C,月別在庫一覧!$AA$2,入出庫記録!$F:$F,月別在庫一覧!$A144)</f>
        <v>0</v>
      </c>
      <c r="AC144" s="48" t="str">
        <f t="shared" si="40"/>
        <v/>
      </c>
      <c r="AD144" s="51">
        <f>SUMIFS(入出庫記録!$H:$H,入出庫記録!$B:$B,月別在庫一覧!$C$1,入出庫記録!$C:$C,月別在庫一覧!$AD$2,入出庫記録!$F:$F,月別在庫一覧!$A144)</f>
        <v>0</v>
      </c>
      <c r="AE144" s="52">
        <f>SUMIFS(入出庫記録!$I:$I,入出庫記録!$B:$B,月別在庫一覧!$C$1,入出庫記録!$C:$C,月別在庫一覧!$AD$2,入出庫記録!$F:$F,月別在庫一覧!$A144)</f>
        <v>0</v>
      </c>
      <c r="AF144" s="48" t="str">
        <f t="shared" si="41"/>
        <v/>
      </c>
      <c r="AG144" s="51">
        <f>SUMIFS(入出庫記録!$H:$H,入出庫記録!$B:$B,月別在庫一覧!$C$1,入出庫記録!$C:$C,月別在庫一覧!$AG$2,入出庫記録!$F:$F,月別在庫一覧!$A144)</f>
        <v>0</v>
      </c>
      <c r="AH144" s="52">
        <f>SUMIFS(入出庫記録!$I:$I,入出庫記録!$B:$B,月別在庫一覧!$C$1,入出庫記録!$C:$C,月別在庫一覧!$AG$2,入出庫記録!$F:$F,月別在庫一覧!$A144)</f>
        <v>0</v>
      </c>
      <c r="AI144" s="48" t="str">
        <f t="shared" si="42"/>
        <v/>
      </c>
      <c r="AJ144" s="51">
        <f>SUMIFS(入出庫記録!$H:$H,入出庫記録!$B:$B,月別在庫一覧!$C$1,入出庫記録!$C:$C,月別在庫一覧!$AJ$2,入出庫記録!$F:$F,月別在庫一覧!$A144)</f>
        <v>0</v>
      </c>
      <c r="AK144" s="52">
        <f>SUMIFS(入出庫記録!$I:$I,入出庫記録!$B:$B,月別在庫一覧!$C$1,入出庫記録!$C:$C,月別在庫一覧!$AJ$2,入出庫記録!$F:$F,月別在庫一覧!$A144)</f>
        <v>0</v>
      </c>
      <c r="AL144" s="48" t="str">
        <f t="shared" si="43"/>
        <v/>
      </c>
    </row>
    <row r="145" spans="1:38" ht="18.75" customHeight="1">
      <c r="A145" s="102" t="str">
        <f>IF(設定!B146="","",設定!B146)</f>
        <v/>
      </c>
      <c r="B145" s="103" t="str">
        <f>IF(設定!C146="","",設定!C146)</f>
        <v/>
      </c>
      <c r="C145" s="43">
        <f>SUMIFS(入出庫記録!$H:$H,入出庫記録!$B:$B,月別在庫一覧!$C$1,入出庫記録!$C:$C,月別在庫一覧!$C$2,入出庫記録!$F:$F,月別在庫一覧!$A145)</f>
        <v>0</v>
      </c>
      <c r="D145" s="46">
        <f>SUMIFS(入出庫記録!$I:$I,入出庫記録!$B:$B,月別在庫一覧!$C$1,入出庫記録!$C:$C,月別在庫一覧!$C$2,入出庫記録!$F:$F,月別在庫一覧!$A145)</f>
        <v>0</v>
      </c>
      <c r="E145" s="48" t="str">
        <f>IFERROR(#REF!+C145-D145,"")</f>
        <v/>
      </c>
      <c r="F145" s="51">
        <f>SUMIFS(入出庫記録!$H:$H,入出庫記録!$B:$B,月別在庫一覧!$C$1,入出庫記録!$C:$C,月別在庫一覧!$F$2,入出庫記録!$F:$F,月別在庫一覧!$A145)</f>
        <v>0</v>
      </c>
      <c r="G145" s="52">
        <f>SUMIFS(入出庫記録!$I:$I,入出庫記録!$B:$B,月別在庫一覧!$C$1,入出庫記録!$C:$C,月別在庫一覧!$F$2,入出庫記録!$F:$F,月別在庫一覧!$A145)</f>
        <v>0</v>
      </c>
      <c r="H145" s="48" t="str">
        <f t="shared" si="34"/>
        <v/>
      </c>
      <c r="I145" s="51">
        <f>SUMIFS(入出庫記録!$H:$H,入出庫記録!$B:$B,月別在庫一覧!$C$1,入出庫記録!$C:$C,月別在庫一覧!$I$2,入出庫記録!$F:$F,月別在庫一覧!$A145)</f>
        <v>0</v>
      </c>
      <c r="J145" s="52">
        <f>SUMIFS(入出庫記録!$I:$I,入出庫記録!$B:$B,月別在庫一覧!$C$1,入出庫記録!$C:$C,月別在庫一覧!$I$2,入出庫記録!$F:$F,月別在庫一覧!$A145)</f>
        <v>0</v>
      </c>
      <c r="K145" s="48" t="str">
        <f t="shared" si="35"/>
        <v/>
      </c>
      <c r="L145" s="51">
        <f>SUMIFS(入出庫記録!$H:$H,入出庫記録!$B:$B,月別在庫一覧!$C$1,入出庫記録!$C:$C,月別在庫一覧!$L$2,入出庫記録!$F:$F,月別在庫一覧!$A145)</f>
        <v>0</v>
      </c>
      <c r="M145" s="52">
        <f>SUMIFS(入出庫記録!$I:$I,入出庫記録!$B:$B,月別在庫一覧!$C$1,入出庫記録!$C:$C,月別在庫一覧!$L$2,入出庫記録!$F:$F,月別在庫一覧!$A145)</f>
        <v>0</v>
      </c>
      <c r="N145" s="48" t="str">
        <f t="shared" si="25"/>
        <v/>
      </c>
      <c r="O145" s="51">
        <f>SUMIFS(入出庫記録!$H:$H,入出庫記録!$B:$B,月別在庫一覧!$C$1,入出庫記録!$C:$C,月別在庫一覧!$O$2,入出庫記録!$F:$F,月別在庫一覧!$A145)</f>
        <v>0</v>
      </c>
      <c r="P145" s="52">
        <f>SUMIFS(入出庫記録!$I:$I,入出庫記録!$B:$B,月別在庫一覧!$C$1,入出庫記録!$C:$C,月別在庫一覧!$O$2,入出庫記録!$F:$F,月別在庫一覧!$A145)</f>
        <v>0</v>
      </c>
      <c r="Q145" s="48" t="str">
        <f t="shared" si="36"/>
        <v/>
      </c>
      <c r="R145" s="51">
        <f>SUMIFS(入出庫記録!$H:$H,入出庫記録!$B:$B,月別在庫一覧!$C$1,入出庫記録!$C:$C,月別在庫一覧!$R$2,入出庫記録!$F:$F,月別在庫一覧!$A145)</f>
        <v>0</v>
      </c>
      <c r="S145" s="52">
        <f>SUMIFS(入出庫記録!$I:$I,入出庫記録!$B:$B,月別在庫一覧!$C$1,入出庫記録!$C:$C,月別在庫一覧!$R$2,入出庫記録!$F:$F,月別在庫一覧!$A145)</f>
        <v>0</v>
      </c>
      <c r="T145" s="48" t="str">
        <f t="shared" si="37"/>
        <v/>
      </c>
      <c r="U145" s="51">
        <f>SUMIFS(入出庫記録!$H:$H,入出庫記録!$B:$B,月別在庫一覧!$C$1,入出庫記録!$C:$C,月別在庫一覧!$U$2,入出庫記録!$F:$F,月別在庫一覧!$A145)</f>
        <v>0</v>
      </c>
      <c r="V145" s="52">
        <f>SUMIFS(入出庫記録!$I:$I,入出庫記録!$B:$B,月別在庫一覧!$C$1,入出庫記録!$C:$C,月別在庫一覧!$U$2,入出庫記録!$F:$F,月別在庫一覧!$A145)</f>
        <v>0</v>
      </c>
      <c r="W145" s="48" t="str">
        <f t="shared" si="38"/>
        <v/>
      </c>
      <c r="X145" s="51">
        <f>SUMIFS(入出庫記録!$H:$H,入出庫記録!$B:$B,月別在庫一覧!$C$1,入出庫記録!$C:$C,月別在庫一覧!$X$2,入出庫記録!$F:$F,月別在庫一覧!$A145)</f>
        <v>0</v>
      </c>
      <c r="Y145" s="52">
        <f>SUMIFS(入出庫記録!$I:$I,入出庫記録!$B:$B,月別在庫一覧!$C$1,入出庫記録!$C:$C,月別在庫一覧!$X$2,入出庫記録!$F:$F,月別在庫一覧!$A145)</f>
        <v>0</v>
      </c>
      <c r="Z145" s="48" t="str">
        <f t="shared" si="39"/>
        <v/>
      </c>
      <c r="AA145" s="51">
        <f>SUMIFS(入出庫記録!$H:$H,入出庫記録!$B:$B,月別在庫一覧!$C$1,入出庫記録!$C:$C,月別在庫一覧!$AA$2,入出庫記録!$F:$F,月別在庫一覧!$A145)</f>
        <v>0</v>
      </c>
      <c r="AB145" s="52">
        <f>SUMIFS(入出庫記録!$I:$I,入出庫記録!$B:$B,月別在庫一覧!$C$1,入出庫記録!$C:$C,月別在庫一覧!$AA$2,入出庫記録!$F:$F,月別在庫一覧!$A145)</f>
        <v>0</v>
      </c>
      <c r="AC145" s="48" t="str">
        <f t="shared" si="40"/>
        <v/>
      </c>
      <c r="AD145" s="51">
        <f>SUMIFS(入出庫記録!$H:$H,入出庫記録!$B:$B,月別在庫一覧!$C$1,入出庫記録!$C:$C,月別在庫一覧!$AD$2,入出庫記録!$F:$F,月別在庫一覧!$A145)</f>
        <v>0</v>
      </c>
      <c r="AE145" s="52">
        <f>SUMIFS(入出庫記録!$I:$I,入出庫記録!$B:$B,月別在庫一覧!$C$1,入出庫記録!$C:$C,月別在庫一覧!$AD$2,入出庫記録!$F:$F,月別在庫一覧!$A145)</f>
        <v>0</v>
      </c>
      <c r="AF145" s="48" t="str">
        <f t="shared" si="41"/>
        <v/>
      </c>
      <c r="AG145" s="51">
        <f>SUMIFS(入出庫記録!$H:$H,入出庫記録!$B:$B,月別在庫一覧!$C$1,入出庫記録!$C:$C,月別在庫一覧!$AG$2,入出庫記録!$F:$F,月別在庫一覧!$A145)</f>
        <v>0</v>
      </c>
      <c r="AH145" s="52">
        <f>SUMIFS(入出庫記録!$I:$I,入出庫記録!$B:$B,月別在庫一覧!$C$1,入出庫記録!$C:$C,月別在庫一覧!$AG$2,入出庫記録!$F:$F,月別在庫一覧!$A145)</f>
        <v>0</v>
      </c>
      <c r="AI145" s="48" t="str">
        <f t="shared" si="42"/>
        <v/>
      </c>
      <c r="AJ145" s="51">
        <f>SUMIFS(入出庫記録!$H:$H,入出庫記録!$B:$B,月別在庫一覧!$C$1,入出庫記録!$C:$C,月別在庫一覧!$AJ$2,入出庫記録!$F:$F,月別在庫一覧!$A145)</f>
        <v>0</v>
      </c>
      <c r="AK145" s="52">
        <f>SUMIFS(入出庫記録!$I:$I,入出庫記録!$B:$B,月別在庫一覧!$C$1,入出庫記録!$C:$C,月別在庫一覧!$AJ$2,入出庫記録!$F:$F,月別在庫一覧!$A145)</f>
        <v>0</v>
      </c>
      <c r="AL145" s="48" t="str">
        <f t="shared" si="43"/>
        <v/>
      </c>
    </row>
    <row r="146" spans="1:38" ht="18.75" customHeight="1">
      <c r="A146" s="102" t="str">
        <f>IF(設定!B147="","",設定!B147)</f>
        <v/>
      </c>
      <c r="B146" s="103" t="str">
        <f>IF(設定!C147="","",設定!C147)</f>
        <v/>
      </c>
      <c r="C146" s="43">
        <f>SUMIFS(入出庫記録!$H:$H,入出庫記録!$B:$B,月別在庫一覧!$C$1,入出庫記録!$C:$C,月別在庫一覧!$C$2,入出庫記録!$F:$F,月別在庫一覧!$A146)</f>
        <v>0</v>
      </c>
      <c r="D146" s="46">
        <f>SUMIFS(入出庫記録!$I:$I,入出庫記録!$B:$B,月別在庫一覧!$C$1,入出庫記録!$C:$C,月別在庫一覧!$C$2,入出庫記録!$F:$F,月別在庫一覧!$A146)</f>
        <v>0</v>
      </c>
      <c r="E146" s="48" t="str">
        <f>IFERROR(#REF!+C146-D146,"")</f>
        <v/>
      </c>
      <c r="F146" s="51">
        <f>SUMIFS(入出庫記録!$H:$H,入出庫記録!$B:$B,月別在庫一覧!$C$1,入出庫記録!$C:$C,月別在庫一覧!$F$2,入出庫記録!$F:$F,月別在庫一覧!$A146)</f>
        <v>0</v>
      </c>
      <c r="G146" s="52">
        <f>SUMIFS(入出庫記録!$I:$I,入出庫記録!$B:$B,月別在庫一覧!$C$1,入出庫記録!$C:$C,月別在庫一覧!$F$2,入出庫記録!$F:$F,月別在庫一覧!$A146)</f>
        <v>0</v>
      </c>
      <c r="H146" s="48" t="str">
        <f t="shared" si="34"/>
        <v/>
      </c>
      <c r="I146" s="51">
        <f>SUMIFS(入出庫記録!$H:$H,入出庫記録!$B:$B,月別在庫一覧!$C$1,入出庫記録!$C:$C,月別在庫一覧!$I$2,入出庫記録!$F:$F,月別在庫一覧!$A146)</f>
        <v>0</v>
      </c>
      <c r="J146" s="52">
        <f>SUMIFS(入出庫記録!$I:$I,入出庫記録!$B:$B,月別在庫一覧!$C$1,入出庫記録!$C:$C,月別在庫一覧!$I$2,入出庫記録!$F:$F,月別在庫一覧!$A146)</f>
        <v>0</v>
      </c>
      <c r="K146" s="48" t="str">
        <f t="shared" si="35"/>
        <v/>
      </c>
      <c r="L146" s="51">
        <f>SUMIFS(入出庫記録!$H:$H,入出庫記録!$B:$B,月別在庫一覧!$C$1,入出庫記録!$C:$C,月別在庫一覧!$L$2,入出庫記録!$F:$F,月別在庫一覧!$A146)</f>
        <v>0</v>
      </c>
      <c r="M146" s="52">
        <f>SUMIFS(入出庫記録!$I:$I,入出庫記録!$B:$B,月別在庫一覧!$C$1,入出庫記録!$C:$C,月別在庫一覧!$L$2,入出庫記録!$F:$F,月別在庫一覧!$A146)</f>
        <v>0</v>
      </c>
      <c r="N146" s="48" t="str">
        <f t="shared" si="25"/>
        <v/>
      </c>
      <c r="O146" s="51">
        <f>SUMIFS(入出庫記録!$H:$H,入出庫記録!$B:$B,月別在庫一覧!$C$1,入出庫記録!$C:$C,月別在庫一覧!$O$2,入出庫記録!$F:$F,月別在庫一覧!$A146)</f>
        <v>0</v>
      </c>
      <c r="P146" s="52">
        <f>SUMIFS(入出庫記録!$I:$I,入出庫記録!$B:$B,月別在庫一覧!$C$1,入出庫記録!$C:$C,月別在庫一覧!$O$2,入出庫記録!$F:$F,月別在庫一覧!$A146)</f>
        <v>0</v>
      </c>
      <c r="Q146" s="48" t="str">
        <f t="shared" si="36"/>
        <v/>
      </c>
      <c r="R146" s="51">
        <f>SUMIFS(入出庫記録!$H:$H,入出庫記録!$B:$B,月別在庫一覧!$C$1,入出庫記録!$C:$C,月別在庫一覧!$R$2,入出庫記録!$F:$F,月別在庫一覧!$A146)</f>
        <v>0</v>
      </c>
      <c r="S146" s="52">
        <f>SUMIFS(入出庫記録!$I:$I,入出庫記録!$B:$B,月別在庫一覧!$C$1,入出庫記録!$C:$C,月別在庫一覧!$R$2,入出庫記録!$F:$F,月別在庫一覧!$A146)</f>
        <v>0</v>
      </c>
      <c r="T146" s="48" t="str">
        <f t="shared" si="37"/>
        <v/>
      </c>
      <c r="U146" s="51">
        <f>SUMIFS(入出庫記録!$H:$H,入出庫記録!$B:$B,月別在庫一覧!$C$1,入出庫記録!$C:$C,月別在庫一覧!$U$2,入出庫記録!$F:$F,月別在庫一覧!$A146)</f>
        <v>0</v>
      </c>
      <c r="V146" s="52">
        <f>SUMIFS(入出庫記録!$I:$I,入出庫記録!$B:$B,月別在庫一覧!$C$1,入出庫記録!$C:$C,月別在庫一覧!$U$2,入出庫記録!$F:$F,月別在庫一覧!$A146)</f>
        <v>0</v>
      </c>
      <c r="W146" s="48" t="str">
        <f t="shared" si="38"/>
        <v/>
      </c>
      <c r="X146" s="51">
        <f>SUMIFS(入出庫記録!$H:$H,入出庫記録!$B:$B,月別在庫一覧!$C$1,入出庫記録!$C:$C,月別在庫一覧!$X$2,入出庫記録!$F:$F,月別在庫一覧!$A146)</f>
        <v>0</v>
      </c>
      <c r="Y146" s="52">
        <f>SUMIFS(入出庫記録!$I:$I,入出庫記録!$B:$B,月別在庫一覧!$C$1,入出庫記録!$C:$C,月別在庫一覧!$X$2,入出庫記録!$F:$F,月別在庫一覧!$A146)</f>
        <v>0</v>
      </c>
      <c r="Z146" s="48" t="str">
        <f t="shared" si="39"/>
        <v/>
      </c>
      <c r="AA146" s="51">
        <f>SUMIFS(入出庫記録!$H:$H,入出庫記録!$B:$B,月別在庫一覧!$C$1,入出庫記録!$C:$C,月別在庫一覧!$AA$2,入出庫記録!$F:$F,月別在庫一覧!$A146)</f>
        <v>0</v>
      </c>
      <c r="AB146" s="52">
        <f>SUMIFS(入出庫記録!$I:$I,入出庫記録!$B:$B,月別在庫一覧!$C$1,入出庫記録!$C:$C,月別在庫一覧!$AA$2,入出庫記録!$F:$F,月別在庫一覧!$A146)</f>
        <v>0</v>
      </c>
      <c r="AC146" s="48" t="str">
        <f t="shared" si="40"/>
        <v/>
      </c>
      <c r="AD146" s="51">
        <f>SUMIFS(入出庫記録!$H:$H,入出庫記録!$B:$B,月別在庫一覧!$C$1,入出庫記録!$C:$C,月別在庫一覧!$AD$2,入出庫記録!$F:$F,月別在庫一覧!$A146)</f>
        <v>0</v>
      </c>
      <c r="AE146" s="52">
        <f>SUMIFS(入出庫記録!$I:$I,入出庫記録!$B:$B,月別在庫一覧!$C$1,入出庫記録!$C:$C,月別在庫一覧!$AD$2,入出庫記録!$F:$F,月別在庫一覧!$A146)</f>
        <v>0</v>
      </c>
      <c r="AF146" s="48" t="str">
        <f t="shared" si="41"/>
        <v/>
      </c>
      <c r="AG146" s="51">
        <f>SUMIFS(入出庫記録!$H:$H,入出庫記録!$B:$B,月別在庫一覧!$C$1,入出庫記録!$C:$C,月別在庫一覧!$AG$2,入出庫記録!$F:$F,月別在庫一覧!$A146)</f>
        <v>0</v>
      </c>
      <c r="AH146" s="52">
        <f>SUMIFS(入出庫記録!$I:$I,入出庫記録!$B:$B,月別在庫一覧!$C$1,入出庫記録!$C:$C,月別在庫一覧!$AG$2,入出庫記録!$F:$F,月別在庫一覧!$A146)</f>
        <v>0</v>
      </c>
      <c r="AI146" s="48" t="str">
        <f t="shared" si="42"/>
        <v/>
      </c>
      <c r="AJ146" s="51">
        <f>SUMIFS(入出庫記録!$H:$H,入出庫記録!$B:$B,月別在庫一覧!$C$1,入出庫記録!$C:$C,月別在庫一覧!$AJ$2,入出庫記録!$F:$F,月別在庫一覧!$A146)</f>
        <v>0</v>
      </c>
      <c r="AK146" s="52">
        <f>SUMIFS(入出庫記録!$I:$I,入出庫記録!$B:$B,月別在庫一覧!$C$1,入出庫記録!$C:$C,月別在庫一覧!$AJ$2,入出庫記録!$F:$F,月別在庫一覧!$A146)</f>
        <v>0</v>
      </c>
      <c r="AL146" s="48" t="str">
        <f t="shared" si="43"/>
        <v/>
      </c>
    </row>
    <row r="147" spans="1:38" ht="18.75" customHeight="1">
      <c r="A147" s="102" t="str">
        <f>IF(設定!B148="","",設定!B148)</f>
        <v/>
      </c>
      <c r="B147" s="103" t="str">
        <f>IF(設定!C148="","",設定!C148)</f>
        <v/>
      </c>
      <c r="C147" s="43">
        <f>SUMIFS(入出庫記録!$H:$H,入出庫記録!$B:$B,月別在庫一覧!$C$1,入出庫記録!$C:$C,月別在庫一覧!$C$2,入出庫記録!$F:$F,月別在庫一覧!$A147)</f>
        <v>0</v>
      </c>
      <c r="D147" s="46">
        <f>SUMIFS(入出庫記録!$I:$I,入出庫記録!$B:$B,月別在庫一覧!$C$1,入出庫記録!$C:$C,月別在庫一覧!$C$2,入出庫記録!$F:$F,月別在庫一覧!$A147)</f>
        <v>0</v>
      </c>
      <c r="E147" s="48" t="str">
        <f>IFERROR(#REF!+C147-D147,"")</f>
        <v/>
      </c>
      <c r="F147" s="51">
        <f>SUMIFS(入出庫記録!$H:$H,入出庫記録!$B:$B,月別在庫一覧!$C$1,入出庫記録!$C:$C,月別在庫一覧!$F$2,入出庫記録!$F:$F,月別在庫一覧!$A147)</f>
        <v>0</v>
      </c>
      <c r="G147" s="52">
        <f>SUMIFS(入出庫記録!$I:$I,入出庫記録!$B:$B,月別在庫一覧!$C$1,入出庫記録!$C:$C,月別在庫一覧!$F$2,入出庫記録!$F:$F,月別在庫一覧!$A147)</f>
        <v>0</v>
      </c>
      <c r="H147" s="48" t="str">
        <f t="shared" si="34"/>
        <v/>
      </c>
      <c r="I147" s="51">
        <f>SUMIFS(入出庫記録!$H:$H,入出庫記録!$B:$B,月別在庫一覧!$C$1,入出庫記録!$C:$C,月別在庫一覧!$I$2,入出庫記録!$F:$F,月別在庫一覧!$A147)</f>
        <v>0</v>
      </c>
      <c r="J147" s="52">
        <f>SUMIFS(入出庫記録!$I:$I,入出庫記録!$B:$B,月別在庫一覧!$C$1,入出庫記録!$C:$C,月別在庫一覧!$I$2,入出庫記録!$F:$F,月別在庫一覧!$A147)</f>
        <v>0</v>
      </c>
      <c r="K147" s="48" t="str">
        <f t="shared" si="35"/>
        <v/>
      </c>
      <c r="L147" s="51">
        <f>SUMIFS(入出庫記録!$H:$H,入出庫記録!$B:$B,月別在庫一覧!$C$1,入出庫記録!$C:$C,月別在庫一覧!$L$2,入出庫記録!$F:$F,月別在庫一覧!$A147)</f>
        <v>0</v>
      </c>
      <c r="M147" s="52">
        <f>SUMIFS(入出庫記録!$I:$I,入出庫記録!$B:$B,月別在庫一覧!$C$1,入出庫記録!$C:$C,月別在庫一覧!$L$2,入出庫記録!$F:$F,月別在庫一覧!$A147)</f>
        <v>0</v>
      </c>
      <c r="N147" s="48" t="str">
        <f t="shared" si="25"/>
        <v/>
      </c>
      <c r="O147" s="51">
        <f>SUMIFS(入出庫記録!$H:$H,入出庫記録!$B:$B,月別在庫一覧!$C$1,入出庫記録!$C:$C,月別在庫一覧!$O$2,入出庫記録!$F:$F,月別在庫一覧!$A147)</f>
        <v>0</v>
      </c>
      <c r="P147" s="52">
        <f>SUMIFS(入出庫記録!$I:$I,入出庫記録!$B:$B,月別在庫一覧!$C$1,入出庫記録!$C:$C,月別在庫一覧!$O$2,入出庫記録!$F:$F,月別在庫一覧!$A147)</f>
        <v>0</v>
      </c>
      <c r="Q147" s="48" t="str">
        <f t="shared" si="36"/>
        <v/>
      </c>
      <c r="R147" s="51">
        <f>SUMIFS(入出庫記録!$H:$H,入出庫記録!$B:$B,月別在庫一覧!$C$1,入出庫記録!$C:$C,月別在庫一覧!$R$2,入出庫記録!$F:$F,月別在庫一覧!$A147)</f>
        <v>0</v>
      </c>
      <c r="S147" s="52">
        <f>SUMIFS(入出庫記録!$I:$I,入出庫記録!$B:$B,月別在庫一覧!$C$1,入出庫記録!$C:$C,月別在庫一覧!$R$2,入出庫記録!$F:$F,月別在庫一覧!$A147)</f>
        <v>0</v>
      </c>
      <c r="T147" s="48" t="str">
        <f t="shared" si="37"/>
        <v/>
      </c>
      <c r="U147" s="51">
        <f>SUMIFS(入出庫記録!$H:$H,入出庫記録!$B:$B,月別在庫一覧!$C$1,入出庫記録!$C:$C,月別在庫一覧!$U$2,入出庫記録!$F:$F,月別在庫一覧!$A147)</f>
        <v>0</v>
      </c>
      <c r="V147" s="52">
        <f>SUMIFS(入出庫記録!$I:$I,入出庫記録!$B:$B,月別在庫一覧!$C$1,入出庫記録!$C:$C,月別在庫一覧!$U$2,入出庫記録!$F:$F,月別在庫一覧!$A147)</f>
        <v>0</v>
      </c>
      <c r="W147" s="48" t="str">
        <f t="shared" si="38"/>
        <v/>
      </c>
      <c r="X147" s="51">
        <f>SUMIFS(入出庫記録!$H:$H,入出庫記録!$B:$B,月別在庫一覧!$C$1,入出庫記録!$C:$C,月別在庫一覧!$X$2,入出庫記録!$F:$F,月別在庫一覧!$A147)</f>
        <v>0</v>
      </c>
      <c r="Y147" s="52">
        <f>SUMIFS(入出庫記録!$I:$I,入出庫記録!$B:$B,月別在庫一覧!$C$1,入出庫記録!$C:$C,月別在庫一覧!$X$2,入出庫記録!$F:$F,月別在庫一覧!$A147)</f>
        <v>0</v>
      </c>
      <c r="Z147" s="48" t="str">
        <f t="shared" si="39"/>
        <v/>
      </c>
      <c r="AA147" s="51">
        <f>SUMIFS(入出庫記録!$H:$H,入出庫記録!$B:$B,月別在庫一覧!$C$1,入出庫記録!$C:$C,月別在庫一覧!$AA$2,入出庫記録!$F:$F,月別在庫一覧!$A147)</f>
        <v>0</v>
      </c>
      <c r="AB147" s="52">
        <f>SUMIFS(入出庫記録!$I:$I,入出庫記録!$B:$B,月別在庫一覧!$C$1,入出庫記録!$C:$C,月別在庫一覧!$AA$2,入出庫記録!$F:$F,月別在庫一覧!$A147)</f>
        <v>0</v>
      </c>
      <c r="AC147" s="48" t="str">
        <f t="shared" si="40"/>
        <v/>
      </c>
      <c r="AD147" s="51">
        <f>SUMIFS(入出庫記録!$H:$H,入出庫記録!$B:$B,月別在庫一覧!$C$1,入出庫記録!$C:$C,月別在庫一覧!$AD$2,入出庫記録!$F:$F,月別在庫一覧!$A147)</f>
        <v>0</v>
      </c>
      <c r="AE147" s="52">
        <f>SUMIFS(入出庫記録!$I:$I,入出庫記録!$B:$B,月別在庫一覧!$C$1,入出庫記録!$C:$C,月別在庫一覧!$AD$2,入出庫記録!$F:$F,月別在庫一覧!$A147)</f>
        <v>0</v>
      </c>
      <c r="AF147" s="48" t="str">
        <f t="shared" si="41"/>
        <v/>
      </c>
      <c r="AG147" s="51">
        <f>SUMIFS(入出庫記録!$H:$H,入出庫記録!$B:$B,月別在庫一覧!$C$1,入出庫記録!$C:$C,月別在庫一覧!$AG$2,入出庫記録!$F:$F,月別在庫一覧!$A147)</f>
        <v>0</v>
      </c>
      <c r="AH147" s="52">
        <f>SUMIFS(入出庫記録!$I:$I,入出庫記録!$B:$B,月別在庫一覧!$C$1,入出庫記録!$C:$C,月別在庫一覧!$AG$2,入出庫記録!$F:$F,月別在庫一覧!$A147)</f>
        <v>0</v>
      </c>
      <c r="AI147" s="48" t="str">
        <f t="shared" si="42"/>
        <v/>
      </c>
      <c r="AJ147" s="51">
        <f>SUMIFS(入出庫記録!$H:$H,入出庫記録!$B:$B,月別在庫一覧!$C$1,入出庫記録!$C:$C,月別在庫一覧!$AJ$2,入出庫記録!$F:$F,月別在庫一覧!$A147)</f>
        <v>0</v>
      </c>
      <c r="AK147" s="52">
        <f>SUMIFS(入出庫記録!$I:$I,入出庫記録!$B:$B,月別在庫一覧!$C$1,入出庫記録!$C:$C,月別在庫一覧!$AJ$2,入出庫記録!$F:$F,月別在庫一覧!$A147)</f>
        <v>0</v>
      </c>
      <c r="AL147" s="48" t="str">
        <f t="shared" si="43"/>
        <v/>
      </c>
    </row>
    <row r="148" spans="1:38" ht="18.75" customHeight="1">
      <c r="A148" s="102" t="str">
        <f>IF(設定!B149="","",設定!B149)</f>
        <v/>
      </c>
      <c r="B148" s="103" t="str">
        <f>IF(設定!C149="","",設定!C149)</f>
        <v/>
      </c>
      <c r="C148" s="43">
        <f>SUMIFS(入出庫記録!$H:$H,入出庫記録!$B:$B,月別在庫一覧!$C$1,入出庫記録!$C:$C,月別在庫一覧!$C$2,入出庫記録!$F:$F,月別在庫一覧!$A148)</f>
        <v>0</v>
      </c>
      <c r="D148" s="46">
        <f>SUMIFS(入出庫記録!$I:$I,入出庫記録!$B:$B,月別在庫一覧!$C$1,入出庫記録!$C:$C,月別在庫一覧!$C$2,入出庫記録!$F:$F,月別在庫一覧!$A148)</f>
        <v>0</v>
      </c>
      <c r="E148" s="48" t="str">
        <f>IFERROR(#REF!+C148-D148,"")</f>
        <v/>
      </c>
      <c r="F148" s="51">
        <f>SUMIFS(入出庫記録!$H:$H,入出庫記録!$B:$B,月別在庫一覧!$C$1,入出庫記録!$C:$C,月別在庫一覧!$F$2,入出庫記録!$F:$F,月別在庫一覧!$A148)</f>
        <v>0</v>
      </c>
      <c r="G148" s="52">
        <f>SUMIFS(入出庫記録!$I:$I,入出庫記録!$B:$B,月別在庫一覧!$C$1,入出庫記録!$C:$C,月別在庫一覧!$F$2,入出庫記録!$F:$F,月別在庫一覧!$A148)</f>
        <v>0</v>
      </c>
      <c r="H148" s="48" t="str">
        <f t="shared" si="34"/>
        <v/>
      </c>
      <c r="I148" s="51">
        <f>SUMIFS(入出庫記録!$H:$H,入出庫記録!$B:$B,月別在庫一覧!$C$1,入出庫記録!$C:$C,月別在庫一覧!$I$2,入出庫記録!$F:$F,月別在庫一覧!$A148)</f>
        <v>0</v>
      </c>
      <c r="J148" s="52">
        <f>SUMIFS(入出庫記録!$I:$I,入出庫記録!$B:$B,月別在庫一覧!$C$1,入出庫記録!$C:$C,月別在庫一覧!$I$2,入出庫記録!$F:$F,月別在庫一覧!$A148)</f>
        <v>0</v>
      </c>
      <c r="K148" s="48" t="str">
        <f t="shared" si="35"/>
        <v/>
      </c>
      <c r="L148" s="51">
        <f>SUMIFS(入出庫記録!$H:$H,入出庫記録!$B:$B,月別在庫一覧!$C$1,入出庫記録!$C:$C,月別在庫一覧!$L$2,入出庫記録!$F:$F,月別在庫一覧!$A148)</f>
        <v>0</v>
      </c>
      <c r="M148" s="52">
        <f>SUMIFS(入出庫記録!$I:$I,入出庫記録!$B:$B,月別在庫一覧!$C$1,入出庫記録!$C:$C,月別在庫一覧!$L$2,入出庫記録!$F:$F,月別在庫一覧!$A148)</f>
        <v>0</v>
      </c>
      <c r="N148" s="48" t="str">
        <f t="shared" si="25"/>
        <v/>
      </c>
      <c r="O148" s="51">
        <f>SUMIFS(入出庫記録!$H:$H,入出庫記録!$B:$B,月別在庫一覧!$C$1,入出庫記録!$C:$C,月別在庫一覧!$O$2,入出庫記録!$F:$F,月別在庫一覧!$A148)</f>
        <v>0</v>
      </c>
      <c r="P148" s="52">
        <f>SUMIFS(入出庫記録!$I:$I,入出庫記録!$B:$B,月別在庫一覧!$C$1,入出庫記録!$C:$C,月別在庫一覧!$O$2,入出庫記録!$F:$F,月別在庫一覧!$A148)</f>
        <v>0</v>
      </c>
      <c r="Q148" s="48" t="str">
        <f t="shared" si="36"/>
        <v/>
      </c>
      <c r="R148" s="51">
        <f>SUMIFS(入出庫記録!$H:$H,入出庫記録!$B:$B,月別在庫一覧!$C$1,入出庫記録!$C:$C,月別在庫一覧!$R$2,入出庫記録!$F:$F,月別在庫一覧!$A148)</f>
        <v>0</v>
      </c>
      <c r="S148" s="52">
        <f>SUMIFS(入出庫記録!$I:$I,入出庫記録!$B:$B,月別在庫一覧!$C$1,入出庫記録!$C:$C,月別在庫一覧!$R$2,入出庫記録!$F:$F,月別在庫一覧!$A148)</f>
        <v>0</v>
      </c>
      <c r="T148" s="48" t="str">
        <f t="shared" si="37"/>
        <v/>
      </c>
      <c r="U148" s="51">
        <f>SUMIFS(入出庫記録!$H:$H,入出庫記録!$B:$B,月別在庫一覧!$C$1,入出庫記録!$C:$C,月別在庫一覧!$U$2,入出庫記録!$F:$F,月別在庫一覧!$A148)</f>
        <v>0</v>
      </c>
      <c r="V148" s="52">
        <f>SUMIFS(入出庫記録!$I:$I,入出庫記録!$B:$B,月別在庫一覧!$C$1,入出庫記録!$C:$C,月別在庫一覧!$U$2,入出庫記録!$F:$F,月別在庫一覧!$A148)</f>
        <v>0</v>
      </c>
      <c r="W148" s="48" t="str">
        <f t="shared" si="38"/>
        <v/>
      </c>
      <c r="X148" s="51">
        <f>SUMIFS(入出庫記録!$H:$H,入出庫記録!$B:$B,月別在庫一覧!$C$1,入出庫記録!$C:$C,月別在庫一覧!$X$2,入出庫記録!$F:$F,月別在庫一覧!$A148)</f>
        <v>0</v>
      </c>
      <c r="Y148" s="52">
        <f>SUMIFS(入出庫記録!$I:$I,入出庫記録!$B:$B,月別在庫一覧!$C$1,入出庫記録!$C:$C,月別在庫一覧!$X$2,入出庫記録!$F:$F,月別在庫一覧!$A148)</f>
        <v>0</v>
      </c>
      <c r="Z148" s="48" t="str">
        <f t="shared" si="39"/>
        <v/>
      </c>
      <c r="AA148" s="51">
        <f>SUMIFS(入出庫記録!$H:$H,入出庫記録!$B:$B,月別在庫一覧!$C$1,入出庫記録!$C:$C,月別在庫一覧!$AA$2,入出庫記録!$F:$F,月別在庫一覧!$A148)</f>
        <v>0</v>
      </c>
      <c r="AB148" s="52">
        <f>SUMIFS(入出庫記録!$I:$I,入出庫記録!$B:$B,月別在庫一覧!$C$1,入出庫記録!$C:$C,月別在庫一覧!$AA$2,入出庫記録!$F:$F,月別在庫一覧!$A148)</f>
        <v>0</v>
      </c>
      <c r="AC148" s="48" t="str">
        <f t="shared" si="40"/>
        <v/>
      </c>
      <c r="AD148" s="51">
        <f>SUMIFS(入出庫記録!$H:$H,入出庫記録!$B:$B,月別在庫一覧!$C$1,入出庫記録!$C:$C,月別在庫一覧!$AD$2,入出庫記録!$F:$F,月別在庫一覧!$A148)</f>
        <v>0</v>
      </c>
      <c r="AE148" s="52">
        <f>SUMIFS(入出庫記録!$I:$I,入出庫記録!$B:$B,月別在庫一覧!$C$1,入出庫記録!$C:$C,月別在庫一覧!$AD$2,入出庫記録!$F:$F,月別在庫一覧!$A148)</f>
        <v>0</v>
      </c>
      <c r="AF148" s="48" t="str">
        <f t="shared" si="41"/>
        <v/>
      </c>
      <c r="AG148" s="51">
        <f>SUMIFS(入出庫記録!$H:$H,入出庫記録!$B:$B,月別在庫一覧!$C$1,入出庫記録!$C:$C,月別在庫一覧!$AG$2,入出庫記録!$F:$F,月別在庫一覧!$A148)</f>
        <v>0</v>
      </c>
      <c r="AH148" s="52">
        <f>SUMIFS(入出庫記録!$I:$I,入出庫記録!$B:$B,月別在庫一覧!$C$1,入出庫記録!$C:$C,月別在庫一覧!$AG$2,入出庫記録!$F:$F,月別在庫一覧!$A148)</f>
        <v>0</v>
      </c>
      <c r="AI148" s="48" t="str">
        <f t="shared" si="42"/>
        <v/>
      </c>
      <c r="AJ148" s="51">
        <f>SUMIFS(入出庫記録!$H:$H,入出庫記録!$B:$B,月別在庫一覧!$C$1,入出庫記録!$C:$C,月別在庫一覧!$AJ$2,入出庫記録!$F:$F,月別在庫一覧!$A148)</f>
        <v>0</v>
      </c>
      <c r="AK148" s="52">
        <f>SUMIFS(入出庫記録!$I:$I,入出庫記録!$B:$B,月別在庫一覧!$C$1,入出庫記録!$C:$C,月別在庫一覧!$AJ$2,入出庫記録!$F:$F,月別在庫一覧!$A148)</f>
        <v>0</v>
      </c>
      <c r="AL148" s="48" t="str">
        <f t="shared" si="43"/>
        <v/>
      </c>
    </row>
    <row r="149" spans="1:38" ht="18.75" customHeight="1">
      <c r="A149" s="102" t="str">
        <f>IF(設定!B150="","",設定!B150)</f>
        <v/>
      </c>
      <c r="B149" s="103" t="str">
        <f>IF(設定!C150="","",設定!C150)</f>
        <v/>
      </c>
      <c r="C149" s="43">
        <f>SUMIFS(入出庫記録!$H:$H,入出庫記録!$B:$B,月別在庫一覧!$C$1,入出庫記録!$C:$C,月別在庫一覧!$C$2,入出庫記録!$F:$F,月別在庫一覧!$A149)</f>
        <v>0</v>
      </c>
      <c r="D149" s="46">
        <f>SUMIFS(入出庫記録!$I:$I,入出庫記録!$B:$B,月別在庫一覧!$C$1,入出庫記録!$C:$C,月別在庫一覧!$C$2,入出庫記録!$F:$F,月別在庫一覧!$A149)</f>
        <v>0</v>
      </c>
      <c r="E149" s="48" t="str">
        <f>IFERROR(#REF!+C149-D149,"")</f>
        <v/>
      </c>
      <c r="F149" s="51">
        <f>SUMIFS(入出庫記録!$H:$H,入出庫記録!$B:$B,月別在庫一覧!$C$1,入出庫記録!$C:$C,月別在庫一覧!$F$2,入出庫記録!$F:$F,月別在庫一覧!$A149)</f>
        <v>0</v>
      </c>
      <c r="G149" s="52">
        <f>SUMIFS(入出庫記録!$I:$I,入出庫記録!$B:$B,月別在庫一覧!$C$1,入出庫記録!$C:$C,月別在庫一覧!$F$2,入出庫記録!$F:$F,月別在庫一覧!$A149)</f>
        <v>0</v>
      </c>
      <c r="H149" s="48" t="str">
        <f t="shared" si="34"/>
        <v/>
      </c>
      <c r="I149" s="51">
        <f>SUMIFS(入出庫記録!$H:$H,入出庫記録!$B:$B,月別在庫一覧!$C$1,入出庫記録!$C:$C,月別在庫一覧!$I$2,入出庫記録!$F:$F,月別在庫一覧!$A149)</f>
        <v>0</v>
      </c>
      <c r="J149" s="52">
        <f>SUMIFS(入出庫記録!$I:$I,入出庫記録!$B:$B,月別在庫一覧!$C$1,入出庫記録!$C:$C,月別在庫一覧!$I$2,入出庫記録!$F:$F,月別在庫一覧!$A149)</f>
        <v>0</v>
      </c>
      <c r="K149" s="48" t="str">
        <f t="shared" si="35"/>
        <v/>
      </c>
      <c r="L149" s="51">
        <f>SUMIFS(入出庫記録!$H:$H,入出庫記録!$B:$B,月別在庫一覧!$C$1,入出庫記録!$C:$C,月別在庫一覧!$L$2,入出庫記録!$F:$F,月別在庫一覧!$A149)</f>
        <v>0</v>
      </c>
      <c r="M149" s="52">
        <f>SUMIFS(入出庫記録!$I:$I,入出庫記録!$B:$B,月別在庫一覧!$C$1,入出庫記録!$C:$C,月別在庫一覧!$L$2,入出庫記録!$F:$F,月別在庫一覧!$A149)</f>
        <v>0</v>
      </c>
      <c r="N149" s="48" t="str">
        <f t="shared" si="25"/>
        <v/>
      </c>
      <c r="O149" s="51">
        <f>SUMIFS(入出庫記録!$H:$H,入出庫記録!$B:$B,月別在庫一覧!$C$1,入出庫記録!$C:$C,月別在庫一覧!$O$2,入出庫記録!$F:$F,月別在庫一覧!$A149)</f>
        <v>0</v>
      </c>
      <c r="P149" s="52">
        <f>SUMIFS(入出庫記録!$I:$I,入出庫記録!$B:$B,月別在庫一覧!$C$1,入出庫記録!$C:$C,月別在庫一覧!$O$2,入出庫記録!$F:$F,月別在庫一覧!$A149)</f>
        <v>0</v>
      </c>
      <c r="Q149" s="48" t="str">
        <f t="shared" si="36"/>
        <v/>
      </c>
      <c r="R149" s="51">
        <f>SUMIFS(入出庫記録!$H:$H,入出庫記録!$B:$B,月別在庫一覧!$C$1,入出庫記録!$C:$C,月別在庫一覧!$R$2,入出庫記録!$F:$F,月別在庫一覧!$A149)</f>
        <v>0</v>
      </c>
      <c r="S149" s="52">
        <f>SUMIFS(入出庫記録!$I:$I,入出庫記録!$B:$B,月別在庫一覧!$C$1,入出庫記録!$C:$C,月別在庫一覧!$R$2,入出庫記録!$F:$F,月別在庫一覧!$A149)</f>
        <v>0</v>
      </c>
      <c r="T149" s="48" t="str">
        <f t="shared" si="37"/>
        <v/>
      </c>
      <c r="U149" s="51">
        <f>SUMIFS(入出庫記録!$H:$H,入出庫記録!$B:$B,月別在庫一覧!$C$1,入出庫記録!$C:$C,月別在庫一覧!$U$2,入出庫記録!$F:$F,月別在庫一覧!$A149)</f>
        <v>0</v>
      </c>
      <c r="V149" s="52">
        <f>SUMIFS(入出庫記録!$I:$I,入出庫記録!$B:$B,月別在庫一覧!$C$1,入出庫記録!$C:$C,月別在庫一覧!$U$2,入出庫記録!$F:$F,月別在庫一覧!$A149)</f>
        <v>0</v>
      </c>
      <c r="W149" s="48" t="str">
        <f t="shared" si="38"/>
        <v/>
      </c>
      <c r="X149" s="51">
        <f>SUMIFS(入出庫記録!$H:$H,入出庫記録!$B:$B,月別在庫一覧!$C$1,入出庫記録!$C:$C,月別在庫一覧!$X$2,入出庫記録!$F:$F,月別在庫一覧!$A149)</f>
        <v>0</v>
      </c>
      <c r="Y149" s="52">
        <f>SUMIFS(入出庫記録!$I:$I,入出庫記録!$B:$B,月別在庫一覧!$C$1,入出庫記録!$C:$C,月別在庫一覧!$X$2,入出庫記録!$F:$F,月別在庫一覧!$A149)</f>
        <v>0</v>
      </c>
      <c r="Z149" s="48" t="str">
        <f t="shared" si="39"/>
        <v/>
      </c>
      <c r="AA149" s="51">
        <f>SUMIFS(入出庫記録!$H:$H,入出庫記録!$B:$B,月別在庫一覧!$C$1,入出庫記録!$C:$C,月別在庫一覧!$AA$2,入出庫記録!$F:$F,月別在庫一覧!$A149)</f>
        <v>0</v>
      </c>
      <c r="AB149" s="52">
        <f>SUMIFS(入出庫記録!$I:$I,入出庫記録!$B:$B,月別在庫一覧!$C$1,入出庫記録!$C:$C,月別在庫一覧!$AA$2,入出庫記録!$F:$F,月別在庫一覧!$A149)</f>
        <v>0</v>
      </c>
      <c r="AC149" s="48" t="str">
        <f t="shared" si="40"/>
        <v/>
      </c>
      <c r="AD149" s="51">
        <f>SUMIFS(入出庫記録!$H:$H,入出庫記録!$B:$B,月別在庫一覧!$C$1,入出庫記録!$C:$C,月別在庫一覧!$AD$2,入出庫記録!$F:$F,月別在庫一覧!$A149)</f>
        <v>0</v>
      </c>
      <c r="AE149" s="52">
        <f>SUMIFS(入出庫記録!$I:$I,入出庫記録!$B:$B,月別在庫一覧!$C$1,入出庫記録!$C:$C,月別在庫一覧!$AD$2,入出庫記録!$F:$F,月別在庫一覧!$A149)</f>
        <v>0</v>
      </c>
      <c r="AF149" s="48" t="str">
        <f t="shared" si="41"/>
        <v/>
      </c>
      <c r="AG149" s="51">
        <f>SUMIFS(入出庫記録!$H:$H,入出庫記録!$B:$B,月別在庫一覧!$C$1,入出庫記録!$C:$C,月別在庫一覧!$AG$2,入出庫記録!$F:$F,月別在庫一覧!$A149)</f>
        <v>0</v>
      </c>
      <c r="AH149" s="52">
        <f>SUMIFS(入出庫記録!$I:$I,入出庫記録!$B:$B,月別在庫一覧!$C$1,入出庫記録!$C:$C,月別在庫一覧!$AG$2,入出庫記録!$F:$F,月別在庫一覧!$A149)</f>
        <v>0</v>
      </c>
      <c r="AI149" s="48" t="str">
        <f t="shared" si="42"/>
        <v/>
      </c>
      <c r="AJ149" s="51">
        <f>SUMIFS(入出庫記録!$H:$H,入出庫記録!$B:$B,月別在庫一覧!$C$1,入出庫記録!$C:$C,月別在庫一覧!$AJ$2,入出庫記録!$F:$F,月別在庫一覧!$A149)</f>
        <v>0</v>
      </c>
      <c r="AK149" s="52">
        <f>SUMIFS(入出庫記録!$I:$I,入出庫記録!$B:$B,月別在庫一覧!$C$1,入出庫記録!$C:$C,月別在庫一覧!$AJ$2,入出庫記録!$F:$F,月別在庫一覧!$A149)</f>
        <v>0</v>
      </c>
      <c r="AL149" s="48" t="str">
        <f t="shared" si="43"/>
        <v/>
      </c>
    </row>
    <row r="150" spans="1:38" ht="18.75" customHeight="1">
      <c r="A150" s="102" t="str">
        <f>IF(設定!B151="","",設定!B151)</f>
        <v/>
      </c>
      <c r="B150" s="103" t="str">
        <f>IF(設定!C151="","",設定!C151)</f>
        <v/>
      </c>
      <c r="C150" s="43">
        <f>SUMIFS(入出庫記録!$H:$H,入出庫記録!$B:$B,月別在庫一覧!$C$1,入出庫記録!$C:$C,月別在庫一覧!$C$2,入出庫記録!$F:$F,月別在庫一覧!$A150)</f>
        <v>0</v>
      </c>
      <c r="D150" s="46">
        <f>SUMIFS(入出庫記録!$I:$I,入出庫記録!$B:$B,月別在庫一覧!$C$1,入出庫記録!$C:$C,月別在庫一覧!$C$2,入出庫記録!$F:$F,月別在庫一覧!$A150)</f>
        <v>0</v>
      </c>
      <c r="E150" s="48" t="str">
        <f>IFERROR(#REF!+C150-D150,"")</f>
        <v/>
      </c>
      <c r="F150" s="51">
        <f>SUMIFS(入出庫記録!$H:$H,入出庫記録!$B:$B,月別在庫一覧!$C$1,入出庫記録!$C:$C,月別在庫一覧!$F$2,入出庫記録!$F:$F,月別在庫一覧!$A150)</f>
        <v>0</v>
      </c>
      <c r="G150" s="52">
        <f>SUMIFS(入出庫記録!$I:$I,入出庫記録!$B:$B,月別在庫一覧!$C$1,入出庫記録!$C:$C,月別在庫一覧!$F$2,入出庫記録!$F:$F,月別在庫一覧!$A150)</f>
        <v>0</v>
      </c>
      <c r="H150" s="48" t="str">
        <f t="shared" si="34"/>
        <v/>
      </c>
      <c r="I150" s="51">
        <f>SUMIFS(入出庫記録!$H:$H,入出庫記録!$B:$B,月別在庫一覧!$C$1,入出庫記録!$C:$C,月別在庫一覧!$I$2,入出庫記録!$F:$F,月別在庫一覧!$A150)</f>
        <v>0</v>
      </c>
      <c r="J150" s="52">
        <f>SUMIFS(入出庫記録!$I:$I,入出庫記録!$B:$B,月別在庫一覧!$C$1,入出庫記録!$C:$C,月別在庫一覧!$I$2,入出庫記録!$F:$F,月別在庫一覧!$A150)</f>
        <v>0</v>
      </c>
      <c r="K150" s="48" t="str">
        <f t="shared" si="35"/>
        <v/>
      </c>
      <c r="L150" s="51">
        <f>SUMIFS(入出庫記録!$H:$H,入出庫記録!$B:$B,月別在庫一覧!$C$1,入出庫記録!$C:$C,月別在庫一覧!$L$2,入出庫記録!$F:$F,月別在庫一覧!$A150)</f>
        <v>0</v>
      </c>
      <c r="M150" s="52">
        <f>SUMIFS(入出庫記録!$I:$I,入出庫記録!$B:$B,月別在庫一覧!$C$1,入出庫記録!$C:$C,月別在庫一覧!$L$2,入出庫記録!$F:$F,月別在庫一覧!$A150)</f>
        <v>0</v>
      </c>
      <c r="N150" s="48" t="str">
        <f t="shared" si="25"/>
        <v/>
      </c>
      <c r="O150" s="51">
        <f>SUMIFS(入出庫記録!$H:$H,入出庫記録!$B:$B,月別在庫一覧!$C$1,入出庫記録!$C:$C,月別在庫一覧!$O$2,入出庫記録!$F:$F,月別在庫一覧!$A150)</f>
        <v>0</v>
      </c>
      <c r="P150" s="52">
        <f>SUMIFS(入出庫記録!$I:$I,入出庫記録!$B:$B,月別在庫一覧!$C$1,入出庫記録!$C:$C,月別在庫一覧!$O$2,入出庫記録!$F:$F,月別在庫一覧!$A150)</f>
        <v>0</v>
      </c>
      <c r="Q150" s="48" t="str">
        <f t="shared" si="36"/>
        <v/>
      </c>
      <c r="R150" s="51">
        <f>SUMIFS(入出庫記録!$H:$H,入出庫記録!$B:$B,月別在庫一覧!$C$1,入出庫記録!$C:$C,月別在庫一覧!$R$2,入出庫記録!$F:$F,月別在庫一覧!$A150)</f>
        <v>0</v>
      </c>
      <c r="S150" s="52">
        <f>SUMIFS(入出庫記録!$I:$I,入出庫記録!$B:$B,月別在庫一覧!$C$1,入出庫記録!$C:$C,月別在庫一覧!$R$2,入出庫記録!$F:$F,月別在庫一覧!$A150)</f>
        <v>0</v>
      </c>
      <c r="T150" s="48" t="str">
        <f t="shared" si="37"/>
        <v/>
      </c>
      <c r="U150" s="51">
        <f>SUMIFS(入出庫記録!$H:$H,入出庫記録!$B:$B,月別在庫一覧!$C$1,入出庫記録!$C:$C,月別在庫一覧!$U$2,入出庫記録!$F:$F,月別在庫一覧!$A150)</f>
        <v>0</v>
      </c>
      <c r="V150" s="52">
        <f>SUMIFS(入出庫記録!$I:$I,入出庫記録!$B:$B,月別在庫一覧!$C$1,入出庫記録!$C:$C,月別在庫一覧!$U$2,入出庫記録!$F:$F,月別在庫一覧!$A150)</f>
        <v>0</v>
      </c>
      <c r="W150" s="48" t="str">
        <f t="shared" si="38"/>
        <v/>
      </c>
      <c r="X150" s="51">
        <f>SUMIFS(入出庫記録!$H:$H,入出庫記録!$B:$B,月別在庫一覧!$C$1,入出庫記録!$C:$C,月別在庫一覧!$X$2,入出庫記録!$F:$F,月別在庫一覧!$A150)</f>
        <v>0</v>
      </c>
      <c r="Y150" s="52">
        <f>SUMIFS(入出庫記録!$I:$I,入出庫記録!$B:$B,月別在庫一覧!$C$1,入出庫記録!$C:$C,月別在庫一覧!$X$2,入出庫記録!$F:$F,月別在庫一覧!$A150)</f>
        <v>0</v>
      </c>
      <c r="Z150" s="48" t="str">
        <f t="shared" si="39"/>
        <v/>
      </c>
      <c r="AA150" s="51">
        <f>SUMIFS(入出庫記録!$H:$H,入出庫記録!$B:$B,月別在庫一覧!$C$1,入出庫記録!$C:$C,月別在庫一覧!$AA$2,入出庫記録!$F:$F,月別在庫一覧!$A150)</f>
        <v>0</v>
      </c>
      <c r="AB150" s="52">
        <f>SUMIFS(入出庫記録!$I:$I,入出庫記録!$B:$B,月別在庫一覧!$C$1,入出庫記録!$C:$C,月別在庫一覧!$AA$2,入出庫記録!$F:$F,月別在庫一覧!$A150)</f>
        <v>0</v>
      </c>
      <c r="AC150" s="48" t="str">
        <f t="shared" si="40"/>
        <v/>
      </c>
      <c r="AD150" s="51">
        <f>SUMIFS(入出庫記録!$H:$H,入出庫記録!$B:$B,月別在庫一覧!$C$1,入出庫記録!$C:$C,月別在庫一覧!$AD$2,入出庫記録!$F:$F,月別在庫一覧!$A150)</f>
        <v>0</v>
      </c>
      <c r="AE150" s="52">
        <f>SUMIFS(入出庫記録!$I:$I,入出庫記録!$B:$B,月別在庫一覧!$C$1,入出庫記録!$C:$C,月別在庫一覧!$AD$2,入出庫記録!$F:$F,月別在庫一覧!$A150)</f>
        <v>0</v>
      </c>
      <c r="AF150" s="48" t="str">
        <f t="shared" si="41"/>
        <v/>
      </c>
      <c r="AG150" s="51">
        <f>SUMIFS(入出庫記録!$H:$H,入出庫記録!$B:$B,月別在庫一覧!$C$1,入出庫記録!$C:$C,月別在庫一覧!$AG$2,入出庫記録!$F:$F,月別在庫一覧!$A150)</f>
        <v>0</v>
      </c>
      <c r="AH150" s="52">
        <f>SUMIFS(入出庫記録!$I:$I,入出庫記録!$B:$B,月別在庫一覧!$C$1,入出庫記録!$C:$C,月別在庫一覧!$AG$2,入出庫記録!$F:$F,月別在庫一覧!$A150)</f>
        <v>0</v>
      </c>
      <c r="AI150" s="48" t="str">
        <f t="shared" si="42"/>
        <v/>
      </c>
      <c r="AJ150" s="51">
        <f>SUMIFS(入出庫記録!$H:$H,入出庫記録!$B:$B,月別在庫一覧!$C$1,入出庫記録!$C:$C,月別在庫一覧!$AJ$2,入出庫記録!$F:$F,月別在庫一覧!$A150)</f>
        <v>0</v>
      </c>
      <c r="AK150" s="52">
        <f>SUMIFS(入出庫記録!$I:$I,入出庫記録!$B:$B,月別在庫一覧!$C$1,入出庫記録!$C:$C,月別在庫一覧!$AJ$2,入出庫記録!$F:$F,月別在庫一覧!$A150)</f>
        <v>0</v>
      </c>
      <c r="AL150" s="48" t="str">
        <f t="shared" si="43"/>
        <v/>
      </c>
    </row>
    <row r="151" spans="1:38" ht="18.75" customHeight="1">
      <c r="A151" s="102" t="str">
        <f>IF(設定!B152="","",設定!B152)</f>
        <v/>
      </c>
      <c r="B151" s="103" t="str">
        <f>IF(設定!C152="","",設定!C152)</f>
        <v/>
      </c>
      <c r="C151" s="43">
        <f>SUMIFS(入出庫記録!$H:$H,入出庫記録!$B:$B,月別在庫一覧!$C$1,入出庫記録!$C:$C,月別在庫一覧!$C$2,入出庫記録!$F:$F,月別在庫一覧!$A151)</f>
        <v>0</v>
      </c>
      <c r="D151" s="46">
        <f>SUMIFS(入出庫記録!$I:$I,入出庫記録!$B:$B,月別在庫一覧!$C$1,入出庫記録!$C:$C,月別在庫一覧!$C$2,入出庫記録!$F:$F,月別在庫一覧!$A151)</f>
        <v>0</v>
      </c>
      <c r="E151" s="48" t="str">
        <f>IFERROR(#REF!+C151-D151,"")</f>
        <v/>
      </c>
      <c r="F151" s="51">
        <f>SUMIFS(入出庫記録!$H:$H,入出庫記録!$B:$B,月別在庫一覧!$C$1,入出庫記録!$C:$C,月別在庫一覧!$F$2,入出庫記録!$F:$F,月別在庫一覧!$A151)</f>
        <v>0</v>
      </c>
      <c r="G151" s="52">
        <f>SUMIFS(入出庫記録!$I:$I,入出庫記録!$B:$B,月別在庫一覧!$C$1,入出庫記録!$C:$C,月別在庫一覧!$F$2,入出庫記録!$F:$F,月別在庫一覧!$A151)</f>
        <v>0</v>
      </c>
      <c r="H151" s="48" t="str">
        <f t="shared" si="34"/>
        <v/>
      </c>
      <c r="I151" s="51">
        <f>SUMIFS(入出庫記録!$H:$H,入出庫記録!$B:$B,月別在庫一覧!$C$1,入出庫記録!$C:$C,月別在庫一覧!$I$2,入出庫記録!$F:$F,月別在庫一覧!$A151)</f>
        <v>0</v>
      </c>
      <c r="J151" s="52">
        <f>SUMIFS(入出庫記録!$I:$I,入出庫記録!$B:$B,月別在庫一覧!$C$1,入出庫記録!$C:$C,月別在庫一覧!$I$2,入出庫記録!$F:$F,月別在庫一覧!$A151)</f>
        <v>0</v>
      </c>
      <c r="K151" s="48" t="str">
        <f t="shared" si="35"/>
        <v/>
      </c>
      <c r="L151" s="51">
        <f>SUMIFS(入出庫記録!$H:$H,入出庫記録!$B:$B,月別在庫一覧!$C$1,入出庫記録!$C:$C,月別在庫一覧!$L$2,入出庫記録!$F:$F,月別在庫一覧!$A151)</f>
        <v>0</v>
      </c>
      <c r="M151" s="52">
        <f>SUMIFS(入出庫記録!$I:$I,入出庫記録!$B:$B,月別在庫一覧!$C$1,入出庫記録!$C:$C,月別在庫一覧!$L$2,入出庫記録!$F:$F,月別在庫一覧!$A151)</f>
        <v>0</v>
      </c>
      <c r="N151" s="48" t="str">
        <f t="shared" si="25"/>
        <v/>
      </c>
      <c r="O151" s="51">
        <f>SUMIFS(入出庫記録!$H:$H,入出庫記録!$B:$B,月別在庫一覧!$C$1,入出庫記録!$C:$C,月別在庫一覧!$O$2,入出庫記録!$F:$F,月別在庫一覧!$A151)</f>
        <v>0</v>
      </c>
      <c r="P151" s="52">
        <f>SUMIFS(入出庫記録!$I:$I,入出庫記録!$B:$B,月別在庫一覧!$C$1,入出庫記録!$C:$C,月別在庫一覧!$O$2,入出庫記録!$F:$F,月別在庫一覧!$A151)</f>
        <v>0</v>
      </c>
      <c r="Q151" s="48" t="str">
        <f t="shared" si="36"/>
        <v/>
      </c>
      <c r="R151" s="51">
        <f>SUMIFS(入出庫記録!$H:$H,入出庫記録!$B:$B,月別在庫一覧!$C$1,入出庫記録!$C:$C,月別在庫一覧!$R$2,入出庫記録!$F:$F,月別在庫一覧!$A151)</f>
        <v>0</v>
      </c>
      <c r="S151" s="52">
        <f>SUMIFS(入出庫記録!$I:$I,入出庫記録!$B:$B,月別在庫一覧!$C$1,入出庫記録!$C:$C,月別在庫一覧!$R$2,入出庫記録!$F:$F,月別在庫一覧!$A151)</f>
        <v>0</v>
      </c>
      <c r="T151" s="48" t="str">
        <f t="shared" si="37"/>
        <v/>
      </c>
      <c r="U151" s="51">
        <f>SUMIFS(入出庫記録!$H:$H,入出庫記録!$B:$B,月別在庫一覧!$C$1,入出庫記録!$C:$C,月別在庫一覧!$U$2,入出庫記録!$F:$F,月別在庫一覧!$A151)</f>
        <v>0</v>
      </c>
      <c r="V151" s="52">
        <f>SUMIFS(入出庫記録!$I:$I,入出庫記録!$B:$B,月別在庫一覧!$C$1,入出庫記録!$C:$C,月別在庫一覧!$U$2,入出庫記録!$F:$F,月別在庫一覧!$A151)</f>
        <v>0</v>
      </c>
      <c r="W151" s="48" t="str">
        <f t="shared" si="38"/>
        <v/>
      </c>
      <c r="X151" s="51">
        <f>SUMIFS(入出庫記録!$H:$H,入出庫記録!$B:$B,月別在庫一覧!$C$1,入出庫記録!$C:$C,月別在庫一覧!$X$2,入出庫記録!$F:$F,月別在庫一覧!$A151)</f>
        <v>0</v>
      </c>
      <c r="Y151" s="52">
        <f>SUMIFS(入出庫記録!$I:$I,入出庫記録!$B:$B,月別在庫一覧!$C$1,入出庫記録!$C:$C,月別在庫一覧!$X$2,入出庫記録!$F:$F,月別在庫一覧!$A151)</f>
        <v>0</v>
      </c>
      <c r="Z151" s="48" t="str">
        <f t="shared" si="39"/>
        <v/>
      </c>
      <c r="AA151" s="51">
        <f>SUMIFS(入出庫記録!$H:$H,入出庫記録!$B:$B,月別在庫一覧!$C$1,入出庫記録!$C:$C,月別在庫一覧!$AA$2,入出庫記録!$F:$F,月別在庫一覧!$A151)</f>
        <v>0</v>
      </c>
      <c r="AB151" s="52">
        <f>SUMIFS(入出庫記録!$I:$I,入出庫記録!$B:$B,月別在庫一覧!$C$1,入出庫記録!$C:$C,月別在庫一覧!$AA$2,入出庫記録!$F:$F,月別在庫一覧!$A151)</f>
        <v>0</v>
      </c>
      <c r="AC151" s="48" t="str">
        <f t="shared" si="40"/>
        <v/>
      </c>
      <c r="AD151" s="51">
        <f>SUMIFS(入出庫記録!$H:$H,入出庫記録!$B:$B,月別在庫一覧!$C$1,入出庫記録!$C:$C,月別在庫一覧!$AD$2,入出庫記録!$F:$F,月別在庫一覧!$A151)</f>
        <v>0</v>
      </c>
      <c r="AE151" s="52">
        <f>SUMIFS(入出庫記録!$I:$I,入出庫記録!$B:$B,月別在庫一覧!$C$1,入出庫記録!$C:$C,月別在庫一覧!$AD$2,入出庫記録!$F:$F,月別在庫一覧!$A151)</f>
        <v>0</v>
      </c>
      <c r="AF151" s="48" t="str">
        <f t="shared" si="41"/>
        <v/>
      </c>
      <c r="AG151" s="51">
        <f>SUMIFS(入出庫記録!$H:$H,入出庫記録!$B:$B,月別在庫一覧!$C$1,入出庫記録!$C:$C,月別在庫一覧!$AG$2,入出庫記録!$F:$F,月別在庫一覧!$A151)</f>
        <v>0</v>
      </c>
      <c r="AH151" s="52">
        <f>SUMIFS(入出庫記録!$I:$I,入出庫記録!$B:$B,月別在庫一覧!$C$1,入出庫記録!$C:$C,月別在庫一覧!$AG$2,入出庫記録!$F:$F,月別在庫一覧!$A151)</f>
        <v>0</v>
      </c>
      <c r="AI151" s="48" t="str">
        <f t="shared" si="42"/>
        <v/>
      </c>
      <c r="AJ151" s="51">
        <f>SUMIFS(入出庫記録!$H:$H,入出庫記録!$B:$B,月別在庫一覧!$C$1,入出庫記録!$C:$C,月別在庫一覧!$AJ$2,入出庫記録!$F:$F,月別在庫一覧!$A151)</f>
        <v>0</v>
      </c>
      <c r="AK151" s="52">
        <f>SUMIFS(入出庫記録!$I:$I,入出庫記録!$B:$B,月別在庫一覧!$C$1,入出庫記録!$C:$C,月別在庫一覧!$AJ$2,入出庫記録!$F:$F,月別在庫一覧!$A151)</f>
        <v>0</v>
      </c>
      <c r="AL151" s="48" t="str">
        <f t="shared" si="43"/>
        <v/>
      </c>
    </row>
    <row r="152" spans="1:38" ht="18.75" customHeight="1">
      <c r="A152" s="102" t="str">
        <f>IF(設定!B153="","",設定!B153)</f>
        <v/>
      </c>
      <c r="B152" s="103" t="str">
        <f>IF(設定!C153="","",設定!C153)</f>
        <v/>
      </c>
      <c r="C152" s="43">
        <f>SUMIFS(入出庫記録!$H:$H,入出庫記録!$B:$B,月別在庫一覧!$C$1,入出庫記録!$C:$C,月別在庫一覧!$C$2,入出庫記録!$F:$F,月別在庫一覧!$A152)</f>
        <v>0</v>
      </c>
      <c r="D152" s="46">
        <f>SUMIFS(入出庫記録!$I:$I,入出庫記録!$B:$B,月別在庫一覧!$C$1,入出庫記録!$C:$C,月別在庫一覧!$C$2,入出庫記録!$F:$F,月別在庫一覧!$A152)</f>
        <v>0</v>
      </c>
      <c r="E152" s="48" t="str">
        <f>IFERROR(#REF!+C152-D152,"")</f>
        <v/>
      </c>
      <c r="F152" s="51">
        <f>SUMIFS(入出庫記録!$H:$H,入出庫記録!$B:$B,月別在庫一覧!$C$1,入出庫記録!$C:$C,月別在庫一覧!$F$2,入出庫記録!$F:$F,月別在庫一覧!$A152)</f>
        <v>0</v>
      </c>
      <c r="G152" s="52">
        <f>SUMIFS(入出庫記録!$I:$I,入出庫記録!$B:$B,月別在庫一覧!$C$1,入出庫記録!$C:$C,月別在庫一覧!$F$2,入出庫記録!$F:$F,月別在庫一覧!$A152)</f>
        <v>0</v>
      </c>
      <c r="H152" s="48" t="str">
        <f t="shared" si="34"/>
        <v/>
      </c>
      <c r="I152" s="51">
        <f>SUMIFS(入出庫記録!$H:$H,入出庫記録!$B:$B,月別在庫一覧!$C$1,入出庫記録!$C:$C,月別在庫一覧!$I$2,入出庫記録!$F:$F,月別在庫一覧!$A152)</f>
        <v>0</v>
      </c>
      <c r="J152" s="52">
        <f>SUMIFS(入出庫記録!$I:$I,入出庫記録!$B:$B,月別在庫一覧!$C$1,入出庫記録!$C:$C,月別在庫一覧!$I$2,入出庫記録!$F:$F,月別在庫一覧!$A152)</f>
        <v>0</v>
      </c>
      <c r="K152" s="48" t="str">
        <f t="shared" si="35"/>
        <v/>
      </c>
      <c r="L152" s="51">
        <f>SUMIFS(入出庫記録!$H:$H,入出庫記録!$B:$B,月別在庫一覧!$C$1,入出庫記録!$C:$C,月別在庫一覧!$L$2,入出庫記録!$F:$F,月別在庫一覧!$A152)</f>
        <v>0</v>
      </c>
      <c r="M152" s="52">
        <f>SUMIFS(入出庫記録!$I:$I,入出庫記録!$B:$B,月別在庫一覧!$C$1,入出庫記録!$C:$C,月別在庫一覧!$L$2,入出庫記録!$F:$F,月別在庫一覧!$A152)</f>
        <v>0</v>
      </c>
      <c r="N152" s="48" t="str">
        <f t="shared" si="25"/>
        <v/>
      </c>
      <c r="O152" s="51">
        <f>SUMIFS(入出庫記録!$H:$H,入出庫記録!$B:$B,月別在庫一覧!$C$1,入出庫記録!$C:$C,月別在庫一覧!$O$2,入出庫記録!$F:$F,月別在庫一覧!$A152)</f>
        <v>0</v>
      </c>
      <c r="P152" s="52">
        <f>SUMIFS(入出庫記録!$I:$I,入出庫記録!$B:$B,月別在庫一覧!$C$1,入出庫記録!$C:$C,月別在庫一覧!$O$2,入出庫記録!$F:$F,月別在庫一覧!$A152)</f>
        <v>0</v>
      </c>
      <c r="Q152" s="48" t="str">
        <f t="shared" si="36"/>
        <v/>
      </c>
      <c r="R152" s="51">
        <f>SUMIFS(入出庫記録!$H:$H,入出庫記録!$B:$B,月別在庫一覧!$C$1,入出庫記録!$C:$C,月別在庫一覧!$R$2,入出庫記録!$F:$F,月別在庫一覧!$A152)</f>
        <v>0</v>
      </c>
      <c r="S152" s="52">
        <f>SUMIFS(入出庫記録!$I:$I,入出庫記録!$B:$B,月別在庫一覧!$C$1,入出庫記録!$C:$C,月別在庫一覧!$R$2,入出庫記録!$F:$F,月別在庫一覧!$A152)</f>
        <v>0</v>
      </c>
      <c r="T152" s="48" t="str">
        <f t="shared" si="37"/>
        <v/>
      </c>
      <c r="U152" s="51">
        <f>SUMIFS(入出庫記録!$H:$H,入出庫記録!$B:$B,月別在庫一覧!$C$1,入出庫記録!$C:$C,月別在庫一覧!$U$2,入出庫記録!$F:$F,月別在庫一覧!$A152)</f>
        <v>0</v>
      </c>
      <c r="V152" s="52">
        <f>SUMIFS(入出庫記録!$I:$I,入出庫記録!$B:$B,月別在庫一覧!$C$1,入出庫記録!$C:$C,月別在庫一覧!$U$2,入出庫記録!$F:$F,月別在庫一覧!$A152)</f>
        <v>0</v>
      </c>
      <c r="W152" s="48" t="str">
        <f t="shared" si="38"/>
        <v/>
      </c>
      <c r="X152" s="51">
        <f>SUMIFS(入出庫記録!$H:$H,入出庫記録!$B:$B,月別在庫一覧!$C$1,入出庫記録!$C:$C,月別在庫一覧!$X$2,入出庫記録!$F:$F,月別在庫一覧!$A152)</f>
        <v>0</v>
      </c>
      <c r="Y152" s="52">
        <f>SUMIFS(入出庫記録!$I:$I,入出庫記録!$B:$B,月別在庫一覧!$C$1,入出庫記録!$C:$C,月別在庫一覧!$X$2,入出庫記録!$F:$F,月別在庫一覧!$A152)</f>
        <v>0</v>
      </c>
      <c r="Z152" s="48" t="str">
        <f t="shared" si="39"/>
        <v/>
      </c>
      <c r="AA152" s="51">
        <f>SUMIFS(入出庫記録!$H:$H,入出庫記録!$B:$B,月別在庫一覧!$C$1,入出庫記録!$C:$C,月別在庫一覧!$AA$2,入出庫記録!$F:$F,月別在庫一覧!$A152)</f>
        <v>0</v>
      </c>
      <c r="AB152" s="52">
        <f>SUMIFS(入出庫記録!$I:$I,入出庫記録!$B:$B,月別在庫一覧!$C$1,入出庫記録!$C:$C,月別在庫一覧!$AA$2,入出庫記録!$F:$F,月別在庫一覧!$A152)</f>
        <v>0</v>
      </c>
      <c r="AC152" s="48" t="str">
        <f t="shared" si="40"/>
        <v/>
      </c>
      <c r="AD152" s="51">
        <f>SUMIFS(入出庫記録!$H:$H,入出庫記録!$B:$B,月別在庫一覧!$C$1,入出庫記録!$C:$C,月別在庫一覧!$AD$2,入出庫記録!$F:$F,月別在庫一覧!$A152)</f>
        <v>0</v>
      </c>
      <c r="AE152" s="52">
        <f>SUMIFS(入出庫記録!$I:$I,入出庫記録!$B:$B,月別在庫一覧!$C$1,入出庫記録!$C:$C,月別在庫一覧!$AD$2,入出庫記録!$F:$F,月別在庫一覧!$A152)</f>
        <v>0</v>
      </c>
      <c r="AF152" s="48" t="str">
        <f t="shared" si="41"/>
        <v/>
      </c>
      <c r="AG152" s="51">
        <f>SUMIFS(入出庫記録!$H:$H,入出庫記録!$B:$B,月別在庫一覧!$C$1,入出庫記録!$C:$C,月別在庫一覧!$AG$2,入出庫記録!$F:$F,月別在庫一覧!$A152)</f>
        <v>0</v>
      </c>
      <c r="AH152" s="52">
        <f>SUMIFS(入出庫記録!$I:$I,入出庫記録!$B:$B,月別在庫一覧!$C$1,入出庫記録!$C:$C,月別在庫一覧!$AG$2,入出庫記録!$F:$F,月別在庫一覧!$A152)</f>
        <v>0</v>
      </c>
      <c r="AI152" s="48" t="str">
        <f t="shared" si="42"/>
        <v/>
      </c>
      <c r="AJ152" s="51">
        <f>SUMIFS(入出庫記録!$H:$H,入出庫記録!$B:$B,月別在庫一覧!$C$1,入出庫記録!$C:$C,月別在庫一覧!$AJ$2,入出庫記録!$F:$F,月別在庫一覧!$A152)</f>
        <v>0</v>
      </c>
      <c r="AK152" s="52">
        <f>SUMIFS(入出庫記録!$I:$I,入出庫記録!$B:$B,月別在庫一覧!$C$1,入出庫記録!$C:$C,月別在庫一覧!$AJ$2,入出庫記録!$F:$F,月別在庫一覧!$A152)</f>
        <v>0</v>
      </c>
      <c r="AL152" s="48" t="str">
        <f t="shared" si="43"/>
        <v/>
      </c>
    </row>
    <row r="153" spans="1:38" ht="18.75" customHeight="1">
      <c r="A153" s="102" t="str">
        <f>IF(設定!B154="","",設定!B154)</f>
        <v/>
      </c>
      <c r="B153" s="103" t="str">
        <f>IF(設定!C154="","",設定!C154)</f>
        <v/>
      </c>
      <c r="C153" s="43">
        <f>SUMIFS(入出庫記録!$H:$H,入出庫記録!$B:$B,月別在庫一覧!$C$1,入出庫記録!$C:$C,月別在庫一覧!$C$2,入出庫記録!$F:$F,月別在庫一覧!$A153)</f>
        <v>0</v>
      </c>
      <c r="D153" s="46">
        <f>SUMIFS(入出庫記録!$I:$I,入出庫記録!$B:$B,月別在庫一覧!$C$1,入出庫記録!$C:$C,月別在庫一覧!$C$2,入出庫記録!$F:$F,月別在庫一覧!$A153)</f>
        <v>0</v>
      </c>
      <c r="E153" s="48" t="str">
        <f>IFERROR(#REF!+C153-D153,"")</f>
        <v/>
      </c>
      <c r="F153" s="51">
        <f>SUMIFS(入出庫記録!$H:$H,入出庫記録!$B:$B,月別在庫一覧!$C$1,入出庫記録!$C:$C,月別在庫一覧!$F$2,入出庫記録!$F:$F,月別在庫一覧!$A153)</f>
        <v>0</v>
      </c>
      <c r="G153" s="52">
        <f>SUMIFS(入出庫記録!$I:$I,入出庫記録!$B:$B,月別在庫一覧!$C$1,入出庫記録!$C:$C,月別在庫一覧!$F$2,入出庫記録!$F:$F,月別在庫一覧!$A153)</f>
        <v>0</v>
      </c>
      <c r="H153" s="48" t="str">
        <f t="shared" si="34"/>
        <v/>
      </c>
      <c r="I153" s="51">
        <f>SUMIFS(入出庫記録!$H:$H,入出庫記録!$B:$B,月別在庫一覧!$C$1,入出庫記録!$C:$C,月別在庫一覧!$I$2,入出庫記録!$F:$F,月別在庫一覧!$A153)</f>
        <v>0</v>
      </c>
      <c r="J153" s="52">
        <f>SUMIFS(入出庫記録!$I:$I,入出庫記録!$B:$B,月別在庫一覧!$C$1,入出庫記録!$C:$C,月別在庫一覧!$I$2,入出庫記録!$F:$F,月別在庫一覧!$A153)</f>
        <v>0</v>
      </c>
      <c r="K153" s="48" t="str">
        <f t="shared" si="35"/>
        <v/>
      </c>
      <c r="L153" s="51">
        <f>SUMIFS(入出庫記録!$H:$H,入出庫記録!$B:$B,月別在庫一覧!$C$1,入出庫記録!$C:$C,月別在庫一覧!$L$2,入出庫記録!$F:$F,月別在庫一覧!$A153)</f>
        <v>0</v>
      </c>
      <c r="M153" s="52">
        <f>SUMIFS(入出庫記録!$I:$I,入出庫記録!$B:$B,月別在庫一覧!$C$1,入出庫記録!$C:$C,月別在庫一覧!$L$2,入出庫記録!$F:$F,月別在庫一覧!$A153)</f>
        <v>0</v>
      </c>
      <c r="N153" s="48" t="str">
        <f t="shared" si="25"/>
        <v/>
      </c>
      <c r="O153" s="51">
        <f>SUMIFS(入出庫記録!$H:$H,入出庫記録!$B:$B,月別在庫一覧!$C$1,入出庫記録!$C:$C,月別在庫一覧!$O$2,入出庫記録!$F:$F,月別在庫一覧!$A153)</f>
        <v>0</v>
      </c>
      <c r="P153" s="52">
        <f>SUMIFS(入出庫記録!$I:$I,入出庫記録!$B:$B,月別在庫一覧!$C$1,入出庫記録!$C:$C,月別在庫一覧!$O$2,入出庫記録!$F:$F,月別在庫一覧!$A153)</f>
        <v>0</v>
      </c>
      <c r="Q153" s="48" t="str">
        <f t="shared" si="36"/>
        <v/>
      </c>
      <c r="R153" s="51">
        <f>SUMIFS(入出庫記録!$H:$H,入出庫記録!$B:$B,月別在庫一覧!$C$1,入出庫記録!$C:$C,月別在庫一覧!$R$2,入出庫記録!$F:$F,月別在庫一覧!$A153)</f>
        <v>0</v>
      </c>
      <c r="S153" s="52">
        <f>SUMIFS(入出庫記録!$I:$I,入出庫記録!$B:$B,月別在庫一覧!$C$1,入出庫記録!$C:$C,月別在庫一覧!$R$2,入出庫記録!$F:$F,月別在庫一覧!$A153)</f>
        <v>0</v>
      </c>
      <c r="T153" s="48" t="str">
        <f t="shared" si="37"/>
        <v/>
      </c>
      <c r="U153" s="51">
        <f>SUMIFS(入出庫記録!$H:$H,入出庫記録!$B:$B,月別在庫一覧!$C$1,入出庫記録!$C:$C,月別在庫一覧!$U$2,入出庫記録!$F:$F,月別在庫一覧!$A153)</f>
        <v>0</v>
      </c>
      <c r="V153" s="52">
        <f>SUMIFS(入出庫記録!$I:$I,入出庫記録!$B:$B,月別在庫一覧!$C$1,入出庫記録!$C:$C,月別在庫一覧!$U$2,入出庫記録!$F:$F,月別在庫一覧!$A153)</f>
        <v>0</v>
      </c>
      <c r="W153" s="48" t="str">
        <f t="shared" si="38"/>
        <v/>
      </c>
      <c r="X153" s="51">
        <f>SUMIFS(入出庫記録!$H:$H,入出庫記録!$B:$B,月別在庫一覧!$C$1,入出庫記録!$C:$C,月別在庫一覧!$X$2,入出庫記録!$F:$F,月別在庫一覧!$A153)</f>
        <v>0</v>
      </c>
      <c r="Y153" s="52">
        <f>SUMIFS(入出庫記録!$I:$I,入出庫記録!$B:$B,月別在庫一覧!$C$1,入出庫記録!$C:$C,月別在庫一覧!$X$2,入出庫記録!$F:$F,月別在庫一覧!$A153)</f>
        <v>0</v>
      </c>
      <c r="Z153" s="48" t="str">
        <f t="shared" si="39"/>
        <v/>
      </c>
      <c r="AA153" s="51">
        <f>SUMIFS(入出庫記録!$H:$H,入出庫記録!$B:$B,月別在庫一覧!$C$1,入出庫記録!$C:$C,月別在庫一覧!$AA$2,入出庫記録!$F:$F,月別在庫一覧!$A153)</f>
        <v>0</v>
      </c>
      <c r="AB153" s="52">
        <f>SUMIFS(入出庫記録!$I:$I,入出庫記録!$B:$B,月別在庫一覧!$C$1,入出庫記録!$C:$C,月別在庫一覧!$AA$2,入出庫記録!$F:$F,月別在庫一覧!$A153)</f>
        <v>0</v>
      </c>
      <c r="AC153" s="48" t="str">
        <f t="shared" si="40"/>
        <v/>
      </c>
      <c r="AD153" s="51">
        <f>SUMIFS(入出庫記録!$H:$H,入出庫記録!$B:$B,月別在庫一覧!$C$1,入出庫記録!$C:$C,月別在庫一覧!$AD$2,入出庫記録!$F:$F,月別在庫一覧!$A153)</f>
        <v>0</v>
      </c>
      <c r="AE153" s="52">
        <f>SUMIFS(入出庫記録!$I:$I,入出庫記録!$B:$B,月別在庫一覧!$C$1,入出庫記録!$C:$C,月別在庫一覧!$AD$2,入出庫記録!$F:$F,月別在庫一覧!$A153)</f>
        <v>0</v>
      </c>
      <c r="AF153" s="48" t="str">
        <f t="shared" si="41"/>
        <v/>
      </c>
      <c r="AG153" s="51">
        <f>SUMIFS(入出庫記録!$H:$H,入出庫記録!$B:$B,月別在庫一覧!$C$1,入出庫記録!$C:$C,月別在庫一覧!$AG$2,入出庫記録!$F:$F,月別在庫一覧!$A153)</f>
        <v>0</v>
      </c>
      <c r="AH153" s="52">
        <f>SUMIFS(入出庫記録!$I:$I,入出庫記録!$B:$B,月別在庫一覧!$C$1,入出庫記録!$C:$C,月別在庫一覧!$AG$2,入出庫記録!$F:$F,月別在庫一覧!$A153)</f>
        <v>0</v>
      </c>
      <c r="AI153" s="48" t="str">
        <f t="shared" si="42"/>
        <v/>
      </c>
      <c r="AJ153" s="51">
        <f>SUMIFS(入出庫記録!$H:$H,入出庫記録!$B:$B,月別在庫一覧!$C$1,入出庫記録!$C:$C,月別在庫一覧!$AJ$2,入出庫記録!$F:$F,月別在庫一覧!$A153)</f>
        <v>0</v>
      </c>
      <c r="AK153" s="52">
        <f>SUMIFS(入出庫記録!$I:$I,入出庫記録!$B:$B,月別在庫一覧!$C$1,入出庫記録!$C:$C,月別在庫一覧!$AJ$2,入出庫記録!$F:$F,月別在庫一覧!$A153)</f>
        <v>0</v>
      </c>
      <c r="AL153" s="48" t="str">
        <f t="shared" si="43"/>
        <v/>
      </c>
    </row>
    <row r="154" spans="1:38" ht="18.75" customHeight="1">
      <c r="A154" s="102" t="str">
        <f>IF(設定!B155="","",設定!B155)</f>
        <v/>
      </c>
      <c r="B154" s="103" t="str">
        <f>IF(設定!C155="","",設定!C155)</f>
        <v/>
      </c>
      <c r="C154" s="43">
        <f>SUMIFS(入出庫記録!$H:$H,入出庫記録!$B:$B,月別在庫一覧!$C$1,入出庫記録!$C:$C,月別在庫一覧!$C$2,入出庫記録!$F:$F,月別在庫一覧!$A154)</f>
        <v>0</v>
      </c>
      <c r="D154" s="46">
        <f>SUMIFS(入出庫記録!$I:$I,入出庫記録!$B:$B,月別在庫一覧!$C$1,入出庫記録!$C:$C,月別在庫一覧!$C$2,入出庫記録!$F:$F,月別在庫一覧!$A154)</f>
        <v>0</v>
      </c>
      <c r="E154" s="48" t="str">
        <f>IFERROR(#REF!+C154-D154,"")</f>
        <v/>
      </c>
      <c r="F154" s="51">
        <f>SUMIFS(入出庫記録!$H:$H,入出庫記録!$B:$B,月別在庫一覧!$C$1,入出庫記録!$C:$C,月別在庫一覧!$F$2,入出庫記録!$F:$F,月別在庫一覧!$A154)</f>
        <v>0</v>
      </c>
      <c r="G154" s="52">
        <f>SUMIFS(入出庫記録!$I:$I,入出庫記録!$B:$B,月別在庫一覧!$C$1,入出庫記録!$C:$C,月別在庫一覧!$F$2,入出庫記録!$F:$F,月別在庫一覧!$A154)</f>
        <v>0</v>
      </c>
      <c r="H154" s="48" t="str">
        <f t="shared" si="34"/>
        <v/>
      </c>
      <c r="I154" s="51">
        <f>SUMIFS(入出庫記録!$H:$H,入出庫記録!$B:$B,月別在庫一覧!$C$1,入出庫記録!$C:$C,月別在庫一覧!$I$2,入出庫記録!$F:$F,月別在庫一覧!$A154)</f>
        <v>0</v>
      </c>
      <c r="J154" s="52">
        <f>SUMIFS(入出庫記録!$I:$I,入出庫記録!$B:$B,月別在庫一覧!$C$1,入出庫記録!$C:$C,月別在庫一覧!$I$2,入出庫記録!$F:$F,月別在庫一覧!$A154)</f>
        <v>0</v>
      </c>
      <c r="K154" s="48" t="str">
        <f t="shared" si="35"/>
        <v/>
      </c>
      <c r="L154" s="51">
        <f>SUMIFS(入出庫記録!$H:$H,入出庫記録!$B:$B,月別在庫一覧!$C$1,入出庫記録!$C:$C,月別在庫一覧!$L$2,入出庫記録!$F:$F,月別在庫一覧!$A154)</f>
        <v>0</v>
      </c>
      <c r="M154" s="52">
        <f>SUMIFS(入出庫記録!$I:$I,入出庫記録!$B:$B,月別在庫一覧!$C$1,入出庫記録!$C:$C,月別在庫一覧!$L$2,入出庫記録!$F:$F,月別在庫一覧!$A154)</f>
        <v>0</v>
      </c>
      <c r="N154" s="48" t="str">
        <f t="shared" si="25"/>
        <v/>
      </c>
      <c r="O154" s="51">
        <f>SUMIFS(入出庫記録!$H:$H,入出庫記録!$B:$B,月別在庫一覧!$C$1,入出庫記録!$C:$C,月別在庫一覧!$O$2,入出庫記録!$F:$F,月別在庫一覧!$A154)</f>
        <v>0</v>
      </c>
      <c r="P154" s="52">
        <f>SUMIFS(入出庫記録!$I:$I,入出庫記録!$B:$B,月別在庫一覧!$C$1,入出庫記録!$C:$C,月別在庫一覧!$O$2,入出庫記録!$F:$F,月別在庫一覧!$A154)</f>
        <v>0</v>
      </c>
      <c r="Q154" s="48" t="str">
        <f t="shared" si="36"/>
        <v/>
      </c>
      <c r="R154" s="51">
        <f>SUMIFS(入出庫記録!$H:$H,入出庫記録!$B:$B,月別在庫一覧!$C$1,入出庫記録!$C:$C,月別在庫一覧!$R$2,入出庫記録!$F:$F,月別在庫一覧!$A154)</f>
        <v>0</v>
      </c>
      <c r="S154" s="52">
        <f>SUMIFS(入出庫記録!$I:$I,入出庫記録!$B:$B,月別在庫一覧!$C$1,入出庫記録!$C:$C,月別在庫一覧!$R$2,入出庫記録!$F:$F,月別在庫一覧!$A154)</f>
        <v>0</v>
      </c>
      <c r="T154" s="48" t="str">
        <f t="shared" si="37"/>
        <v/>
      </c>
      <c r="U154" s="51">
        <f>SUMIFS(入出庫記録!$H:$H,入出庫記録!$B:$B,月別在庫一覧!$C$1,入出庫記録!$C:$C,月別在庫一覧!$U$2,入出庫記録!$F:$F,月別在庫一覧!$A154)</f>
        <v>0</v>
      </c>
      <c r="V154" s="52">
        <f>SUMIFS(入出庫記録!$I:$I,入出庫記録!$B:$B,月別在庫一覧!$C$1,入出庫記録!$C:$C,月別在庫一覧!$U$2,入出庫記録!$F:$F,月別在庫一覧!$A154)</f>
        <v>0</v>
      </c>
      <c r="W154" s="48" t="str">
        <f t="shared" si="38"/>
        <v/>
      </c>
      <c r="X154" s="51">
        <f>SUMIFS(入出庫記録!$H:$H,入出庫記録!$B:$B,月別在庫一覧!$C$1,入出庫記録!$C:$C,月別在庫一覧!$X$2,入出庫記録!$F:$F,月別在庫一覧!$A154)</f>
        <v>0</v>
      </c>
      <c r="Y154" s="52">
        <f>SUMIFS(入出庫記録!$I:$I,入出庫記録!$B:$B,月別在庫一覧!$C$1,入出庫記録!$C:$C,月別在庫一覧!$X$2,入出庫記録!$F:$F,月別在庫一覧!$A154)</f>
        <v>0</v>
      </c>
      <c r="Z154" s="48" t="str">
        <f t="shared" si="39"/>
        <v/>
      </c>
      <c r="AA154" s="51">
        <f>SUMIFS(入出庫記録!$H:$H,入出庫記録!$B:$B,月別在庫一覧!$C$1,入出庫記録!$C:$C,月別在庫一覧!$AA$2,入出庫記録!$F:$F,月別在庫一覧!$A154)</f>
        <v>0</v>
      </c>
      <c r="AB154" s="52">
        <f>SUMIFS(入出庫記録!$I:$I,入出庫記録!$B:$B,月別在庫一覧!$C$1,入出庫記録!$C:$C,月別在庫一覧!$AA$2,入出庫記録!$F:$F,月別在庫一覧!$A154)</f>
        <v>0</v>
      </c>
      <c r="AC154" s="48" t="str">
        <f t="shared" si="40"/>
        <v/>
      </c>
      <c r="AD154" s="51">
        <f>SUMIFS(入出庫記録!$H:$H,入出庫記録!$B:$B,月別在庫一覧!$C$1,入出庫記録!$C:$C,月別在庫一覧!$AD$2,入出庫記録!$F:$F,月別在庫一覧!$A154)</f>
        <v>0</v>
      </c>
      <c r="AE154" s="52">
        <f>SUMIFS(入出庫記録!$I:$I,入出庫記録!$B:$B,月別在庫一覧!$C$1,入出庫記録!$C:$C,月別在庫一覧!$AD$2,入出庫記録!$F:$F,月別在庫一覧!$A154)</f>
        <v>0</v>
      </c>
      <c r="AF154" s="48" t="str">
        <f t="shared" si="41"/>
        <v/>
      </c>
      <c r="AG154" s="51">
        <f>SUMIFS(入出庫記録!$H:$H,入出庫記録!$B:$B,月別在庫一覧!$C$1,入出庫記録!$C:$C,月別在庫一覧!$AG$2,入出庫記録!$F:$F,月別在庫一覧!$A154)</f>
        <v>0</v>
      </c>
      <c r="AH154" s="52">
        <f>SUMIFS(入出庫記録!$I:$I,入出庫記録!$B:$B,月別在庫一覧!$C$1,入出庫記録!$C:$C,月別在庫一覧!$AG$2,入出庫記録!$F:$F,月別在庫一覧!$A154)</f>
        <v>0</v>
      </c>
      <c r="AI154" s="48" t="str">
        <f t="shared" si="42"/>
        <v/>
      </c>
      <c r="AJ154" s="51">
        <f>SUMIFS(入出庫記録!$H:$H,入出庫記録!$B:$B,月別在庫一覧!$C$1,入出庫記録!$C:$C,月別在庫一覧!$AJ$2,入出庫記録!$F:$F,月別在庫一覧!$A154)</f>
        <v>0</v>
      </c>
      <c r="AK154" s="52">
        <f>SUMIFS(入出庫記録!$I:$I,入出庫記録!$B:$B,月別在庫一覧!$C$1,入出庫記録!$C:$C,月別在庫一覧!$AJ$2,入出庫記録!$F:$F,月別在庫一覧!$A154)</f>
        <v>0</v>
      </c>
      <c r="AL154" s="48" t="str">
        <f t="shared" si="43"/>
        <v/>
      </c>
    </row>
    <row r="155" spans="1:38" ht="18.75" customHeight="1">
      <c r="A155" s="102" t="str">
        <f>IF(設定!B156="","",設定!B156)</f>
        <v/>
      </c>
      <c r="B155" s="103" t="str">
        <f>IF(設定!C156="","",設定!C156)</f>
        <v/>
      </c>
      <c r="C155" s="43">
        <f>SUMIFS(入出庫記録!$H:$H,入出庫記録!$B:$B,月別在庫一覧!$C$1,入出庫記録!$C:$C,月別在庫一覧!$C$2,入出庫記録!$F:$F,月別在庫一覧!$A155)</f>
        <v>0</v>
      </c>
      <c r="D155" s="46">
        <f>SUMIFS(入出庫記録!$I:$I,入出庫記録!$B:$B,月別在庫一覧!$C$1,入出庫記録!$C:$C,月別在庫一覧!$C$2,入出庫記録!$F:$F,月別在庫一覧!$A155)</f>
        <v>0</v>
      </c>
      <c r="E155" s="48" t="str">
        <f>IFERROR(#REF!+C155-D155,"")</f>
        <v/>
      </c>
      <c r="F155" s="51">
        <f>SUMIFS(入出庫記録!$H:$H,入出庫記録!$B:$B,月別在庫一覧!$C$1,入出庫記録!$C:$C,月別在庫一覧!$F$2,入出庫記録!$F:$F,月別在庫一覧!$A155)</f>
        <v>0</v>
      </c>
      <c r="G155" s="52">
        <f>SUMIFS(入出庫記録!$I:$I,入出庫記録!$B:$B,月別在庫一覧!$C$1,入出庫記録!$C:$C,月別在庫一覧!$F$2,入出庫記録!$F:$F,月別在庫一覧!$A155)</f>
        <v>0</v>
      </c>
      <c r="H155" s="48" t="str">
        <f t="shared" si="34"/>
        <v/>
      </c>
      <c r="I155" s="51">
        <f>SUMIFS(入出庫記録!$H:$H,入出庫記録!$B:$B,月別在庫一覧!$C$1,入出庫記録!$C:$C,月別在庫一覧!$I$2,入出庫記録!$F:$F,月別在庫一覧!$A155)</f>
        <v>0</v>
      </c>
      <c r="J155" s="52">
        <f>SUMIFS(入出庫記録!$I:$I,入出庫記録!$B:$B,月別在庫一覧!$C$1,入出庫記録!$C:$C,月別在庫一覧!$I$2,入出庫記録!$F:$F,月別在庫一覧!$A155)</f>
        <v>0</v>
      </c>
      <c r="K155" s="48" t="str">
        <f t="shared" si="35"/>
        <v/>
      </c>
      <c r="L155" s="51">
        <f>SUMIFS(入出庫記録!$H:$H,入出庫記録!$B:$B,月別在庫一覧!$C$1,入出庫記録!$C:$C,月別在庫一覧!$L$2,入出庫記録!$F:$F,月別在庫一覧!$A155)</f>
        <v>0</v>
      </c>
      <c r="M155" s="52">
        <f>SUMIFS(入出庫記録!$I:$I,入出庫記録!$B:$B,月別在庫一覧!$C$1,入出庫記録!$C:$C,月別在庫一覧!$L$2,入出庫記録!$F:$F,月別在庫一覧!$A155)</f>
        <v>0</v>
      </c>
      <c r="N155" s="48" t="str">
        <f t="shared" si="25"/>
        <v/>
      </c>
      <c r="O155" s="51">
        <f>SUMIFS(入出庫記録!$H:$H,入出庫記録!$B:$B,月別在庫一覧!$C$1,入出庫記録!$C:$C,月別在庫一覧!$O$2,入出庫記録!$F:$F,月別在庫一覧!$A155)</f>
        <v>0</v>
      </c>
      <c r="P155" s="52">
        <f>SUMIFS(入出庫記録!$I:$I,入出庫記録!$B:$B,月別在庫一覧!$C$1,入出庫記録!$C:$C,月別在庫一覧!$O$2,入出庫記録!$F:$F,月別在庫一覧!$A155)</f>
        <v>0</v>
      </c>
      <c r="Q155" s="48" t="str">
        <f t="shared" si="36"/>
        <v/>
      </c>
      <c r="R155" s="51">
        <f>SUMIFS(入出庫記録!$H:$H,入出庫記録!$B:$B,月別在庫一覧!$C$1,入出庫記録!$C:$C,月別在庫一覧!$R$2,入出庫記録!$F:$F,月別在庫一覧!$A155)</f>
        <v>0</v>
      </c>
      <c r="S155" s="52">
        <f>SUMIFS(入出庫記録!$I:$I,入出庫記録!$B:$B,月別在庫一覧!$C$1,入出庫記録!$C:$C,月別在庫一覧!$R$2,入出庫記録!$F:$F,月別在庫一覧!$A155)</f>
        <v>0</v>
      </c>
      <c r="T155" s="48" t="str">
        <f t="shared" si="37"/>
        <v/>
      </c>
      <c r="U155" s="51">
        <f>SUMIFS(入出庫記録!$H:$H,入出庫記録!$B:$B,月別在庫一覧!$C$1,入出庫記録!$C:$C,月別在庫一覧!$U$2,入出庫記録!$F:$F,月別在庫一覧!$A155)</f>
        <v>0</v>
      </c>
      <c r="V155" s="52">
        <f>SUMIFS(入出庫記録!$I:$I,入出庫記録!$B:$B,月別在庫一覧!$C$1,入出庫記録!$C:$C,月別在庫一覧!$U$2,入出庫記録!$F:$F,月別在庫一覧!$A155)</f>
        <v>0</v>
      </c>
      <c r="W155" s="48" t="str">
        <f t="shared" si="38"/>
        <v/>
      </c>
      <c r="X155" s="51">
        <f>SUMIFS(入出庫記録!$H:$H,入出庫記録!$B:$B,月別在庫一覧!$C$1,入出庫記録!$C:$C,月別在庫一覧!$X$2,入出庫記録!$F:$F,月別在庫一覧!$A155)</f>
        <v>0</v>
      </c>
      <c r="Y155" s="52">
        <f>SUMIFS(入出庫記録!$I:$I,入出庫記録!$B:$B,月別在庫一覧!$C$1,入出庫記録!$C:$C,月別在庫一覧!$X$2,入出庫記録!$F:$F,月別在庫一覧!$A155)</f>
        <v>0</v>
      </c>
      <c r="Z155" s="48" t="str">
        <f t="shared" si="39"/>
        <v/>
      </c>
      <c r="AA155" s="51">
        <f>SUMIFS(入出庫記録!$H:$H,入出庫記録!$B:$B,月別在庫一覧!$C$1,入出庫記録!$C:$C,月別在庫一覧!$AA$2,入出庫記録!$F:$F,月別在庫一覧!$A155)</f>
        <v>0</v>
      </c>
      <c r="AB155" s="52">
        <f>SUMIFS(入出庫記録!$I:$I,入出庫記録!$B:$B,月別在庫一覧!$C$1,入出庫記録!$C:$C,月別在庫一覧!$AA$2,入出庫記録!$F:$F,月別在庫一覧!$A155)</f>
        <v>0</v>
      </c>
      <c r="AC155" s="48" t="str">
        <f t="shared" si="40"/>
        <v/>
      </c>
      <c r="AD155" s="51">
        <f>SUMIFS(入出庫記録!$H:$H,入出庫記録!$B:$B,月別在庫一覧!$C$1,入出庫記録!$C:$C,月別在庫一覧!$AD$2,入出庫記録!$F:$F,月別在庫一覧!$A155)</f>
        <v>0</v>
      </c>
      <c r="AE155" s="52">
        <f>SUMIFS(入出庫記録!$I:$I,入出庫記録!$B:$B,月別在庫一覧!$C$1,入出庫記録!$C:$C,月別在庫一覧!$AD$2,入出庫記録!$F:$F,月別在庫一覧!$A155)</f>
        <v>0</v>
      </c>
      <c r="AF155" s="48" t="str">
        <f t="shared" si="41"/>
        <v/>
      </c>
      <c r="AG155" s="51">
        <f>SUMIFS(入出庫記録!$H:$H,入出庫記録!$B:$B,月別在庫一覧!$C$1,入出庫記録!$C:$C,月別在庫一覧!$AG$2,入出庫記録!$F:$F,月別在庫一覧!$A155)</f>
        <v>0</v>
      </c>
      <c r="AH155" s="52">
        <f>SUMIFS(入出庫記録!$I:$I,入出庫記録!$B:$B,月別在庫一覧!$C$1,入出庫記録!$C:$C,月別在庫一覧!$AG$2,入出庫記録!$F:$F,月別在庫一覧!$A155)</f>
        <v>0</v>
      </c>
      <c r="AI155" s="48" t="str">
        <f t="shared" si="42"/>
        <v/>
      </c>
      <c r="AJ155" s="51">
        <f>SUMIFS(入出庫記録!$H:$H,入出庫記録!$B:$B,月別在庫一覧!$C$1,入出庫記録!$C:$C,月別在庫一覧!$AJ$2,入出庫記録!$F:$F,月別在庫一覧!$A155)</f>
        <v>0</v>
      </c>
      <c r="AK155" s="52">
        <f>SUMIFS(入出庫記録!$I:$I,入出庫記録!$B:$B,月別在庫一覧!$C$1,入出庫記録!$C:$C,月別在庫一覧!$AJ$2,入出庫記録!$F:$F,月別在庫一覧!$A155)</f>
        <v>0</v>
      </c>
      <c r="AL155" s="48" t="str">
        <f t="shared" si="43"/>
        <v/>
      </c>
    </row>
    <row r="156" spans="1:38" ht="18.75" customHeight="1">
      <c r="A156" s="102" t="str">
        <f>IF(設定!B157="","",設定!B157)</f>
        <v/>
      </c>
      <c r="B156" s="103" t="str">
        <f>IF(設定!C157="","",設定!C157)</f>
        <v/>
      </c>
      <c r="C156" s="43">
        <f>SUMIFS(入出庫記録!$H:$H,入出庫記録!$B:$B,月別在庫一覧!$C$1,入出庫記録!$C:$C,月別在庫一覧!$C$2,入出庫記録!$F:$F,月別在庫一覧!$A156)</f>
        <v>0</v>
      </c>
      <c r="D156" s="46">
        <f>SUMIFS(入出庫記録!$I:$I,入出庫記録!$B:$B,月別在庫一覧!$C$1,入出庫記録!$C:$C,月別在庫一覧!$C$2,入出庫記録!$F:$F,月別在庫一覧!$A156)</f>
        <v>0</v>
      </c>
      <c r="E156" s="48" t="str">
        <f>IFERROR(#REF!+C156-D156,"")</f>
        <v/>
      </c>
      <c r="F156" s="51">
        <f>SUMIFS(入出庫記録!$H:$H,入出庫記録!$B:$B,月別在庫一覧!$C$1,入出庫記録!$C:$C,月別在庫一覧!$F$2,入出庫記録!$F:$F,月別在庫一覧!$A156)</f>
        <v>0</v>
      </c>
      <c r="G156" s="52">
        <f>SUMIFS(入出庫記録!$I:$I,入出庫記録!$B:$B,月別在庫一覧!$C$1,入出庫記録!$C:$C,月別在庫一覧!$F$2,入出庫記録!$F:$F,月別在庫一覧!$A156)</f>
        <v>0</v>
      </c>
      <c r="H156" s="48" t="str">
        <f t="shared" si="34"/>
        <v/>
      </c>
      <c r="I156" s="51">
        <f>SUMIFS(入出庫記録!$H:$H,入出庫記録!$B:$B,月別在庫一覧!$C$1,入出庫記録!$C:$C,月別在庫一覧!$I$2,入出庫記録!$F:$F,月別在庫一覧!$A156)</f>
        <v>0</v>
      </c>
      <c r="J156" s="52">
        <f>SUMIFS(入出庫記録!$I:$I,入出庫記録!$B:$B,月別在庫一覧!$C$1,入出庫記録!$C:$C,月別在庫一覧!$I$2,入出庫記録!$F:$F,月別在庫一覧!$A156)</f>
        <v>0</v>
      </c>
      <c r="K156" s="48" t="str">
        <f t="shared" si="35"/>
        <v/>
      </c>
      <c r="L156" s="51">
        <f>SUMIFS(入出庫記録!$H:$H,入出庫記録!$B:$B,月別在庫一覧!$C$1,入出庫記録!$C:$C,月別在庫一覧!$L$2,入出庫記録!$F:$F,月別在庫一覧!$A156)</f>
        <v>0</v>
      </c>
      <c r="M156" s="52">
        <f>SUMIFS(入出庫記録!$I:$I,入出庫記録!$B:$B,月別在庫一覧!$C$1,入出庫記録!$C:$C,月別在庫一覧!$L$2,入出庫記録!$F:$F,月別在庫一覧!$A156)</f>
        <v>0</v>
      </c>
      <c r="N156" s="48" t="str">
        <f t="shared" ref="N156:N187" si="44">IFERROR(K156+L156-M156,"")</f>
        <v/>
      </c>
      <c r="O156" s="51">
        <f>SUMIFS(入出庫記録!$H:$H,入出庫記録!$B:$B,月別在庫一覧!$C$1,入出庫記録!$C:$C,月別在庫一覧!$O$2,入出庫記録!$F:$F,月別在庫一覧!$A156)</f>
        <v>0</v>
      </c>
      <c r="P156" s="52">
        <f>SUMIFS(入出庫記録!$I:$I,入出庫記録!$B:$B,月別在庫一覧!$C$1,入出庫記録!$C:$C,月別在庫一覧!$O$2,入出庫記録!$F:$F,月別在庫一覧!$A156)</f>
        <v>0</v>
      </c>
      <c r="Q156" s="48" t="str">
        <f t="shared" si="36"/>
        <v/>
      </c>
      <c r="R156" s="51">
        <f>SUMIFS(入出庫記録!$H:$H,入出庫記録!$B:$B,月別在庫一覧!$C$1,入出庫記録!$C:$C,月別在庫一覧!$R$2,入出庫記録!$F:$F,月別在庫一覧!$A156)</f>
        <v>0</v>
      </c>
      <c r="S156" s="52">
        <f>SUMIFS(入出庫記録!$I:$I,入出庫記録!$B:$B,月別在庫一覧!$C$1,入出庫記録!$C:$C,月別在庫一覧!$R$2,入出庫記録!$F:$F,月別在庫一覧!$A156)</f>
        <v>0</v>
      </c>
      <c r="T156" s="48" t="str">
        <f t="shared" si="37"/>
        <v/>
      </c>
      <c r="U156" s="51">
        <f>SUMIFS(入出庫記録!$H:$H,入出庫記録!$B:$B,月別在庫一覧!$C$1,入出庫記録!$C:$C,月別在庫一覧!$U$2,入出庫記録!$F:$F,月別在庫一覧!$A156)</f>
        <v>0</v>
      </c>
      <c r="V156" s="52">
        <f>SUMIFS(入出庫記録!$I:$I,入出庫記録!$B:$B,月別在庫一覧!$C$1,入出庫記録!$C:$C,月別在庫一覧!$U$2,入出庫記録!$F:$F,月別在庫一覧!$A156)</f>
        <v>0</v>
      </c>
      <c r="W156" s="48" t="str">
        <f t="shared" si="38"/>
        <v/>
      </c>
      <c r="X156" s="51">
        <f>SUMIFS(入出庫記録!$H:$H,入出庫記録!$B:$B,月別在庫一覧!$C$1,入出庫記録!$C:$C,月別在庫一覧!$X$2,入出庫記録!$F:$F,月別在庫一覧!$A156)</f>
        <v>0</v>
      </c>
      <c r="Y156" s="52">
        <f>SUMIFS(入出庫記録!$I:$I,入出庫記録!$B:$B,月別在庫一覧!$C$1,入出庫記録!$C:$C,月別在庫一覧!$X$2,入出庫記録!$F:$F,月別在庫一覧!$A156)</f>
        <v>0</v>
      </c>
      <c r="Z156" s="48" t="str">
        <f t="shared" si="39"/>
        <v/>
      </c>
      <c r="AA156" s="51">
        <f>SUMIFS(入出庫記録!$H:$H,入出庫記録!$B:$B,月別在庫一覧!$C$1,入出庫記録!$C:$C,月別在庫一覧!$AA$2,入出庫記録!$F:$F,月別在庫一覧!$A156)</f>
        <v>0</v>
      </c>
      <c r="AB156" s="52">
        <f>SUMIFS(入出庫記録!$I:$I,入出庫記録!$B:$B,月別在庫一覧!$C$1,入出庫記録!$C:$C,月別在庫一覧!$AA$2,入出庫記録!$F:$F,月別在庫一覧!$A156)</f>
        <v>0</v>
      </c>
      <c r="AC156" s="48" t="str">
        <f t="shared" si="40"/>
        <v/>
      </c>
      <c r="AD156" s="51">
        <f>SUMIFS(入出庫記録!$H:$H,入出庫記録!$B:$B,月別在庫一覧!$C$1,入出庫記録!$C:$C,月別在庫一覧!$AD$2,入出庫記録!$F:$F,月別在庫一覧!$A156)</f>
        <v>0</v>
      </c>
      <c r="AE156" s="52">
        <f>SUMIFS(入出庫記録!$I:$I,入出庫記録!$B:$B,月別在庫一覧!$C$1,入出庫記録!$C:$C,月別在庫一覧!$AD$2,入出庫記録!$F:$F,月別在庫一覧!$A156)</f>
        <v>0</v>
      </c>
      <c r="AF156" s="48" t="str">
        <f t="shared" si="41"/>
        <v/>
      </c>
      <c r="AG156" s="51">
        <f>SUMIFS(入出庫記録!$H:$H,入出庫記録!$B:$B,月別在庫一覧!$C$1,入出庫記録!$C:$C,月別在庫一覧!$AG$2,入出庫記録!$F:$F,月別在庫一覧!$A156)</f>
        <v>0</v>
      </c>
      <c r="AH156" s="52">
        <f>SUMIFS(入出庫記録!$I:$I,入出庫記録!$B:$B,月別在庫一覧!$C$1,入出庫記録!$C:$C,月別在庫一覧!$AG$2,入出庫記録!$F:$F,月別在庫一覧!$A156)</f>
        <v>0</v>
      </c>
      <c r="AI156" s="48" t="str">
        <f t="shared" si="42"/>
        <v/>
      </c>
      <c r="AJ156" s="51">
        <f>SUMIFS(入出庫記録!$H:$H,入出庫記録!$B:$B,月別在庫一覧!$C$1,入出庫記録!$C:$C,月別在庫一覧!$AJ$2,入出庫記録!$F:$F,月別在庫一覧!$A156)</f>
        <v>0</v>
      </c>
      <c r="AK156" s="52">
        <f>SUMIFS(入出庫記録!$I:$I,入出庫記録!$B:$B,月別在庫一覧!$C$1,入出庫記録!$C:$C,月別在庫一覧!$AJ$2,入出庫記録!$F:$F,月別在庫一覧!$A156)</f>
        <v>0</v>
      </c>
      <c r="AL156" s="48" t="str">
        <f t="shared" si="43"/>
        <v/>
      </c>
    </row>
    <row r="157" spans="1:38" ht="18.75" customHeight="1">
      <c r="A157" s="102" t="str">
        <f>IF(設定!B158="","",設定!B158)</f>
        <v/>
      </c>
      <c r="B157" s="103" t="str">
        <f>IF(設定!C158="","",設定!C158)</f>
        <v/>
      </c>
      <c r="C157" s="43">
        <f>SUMIFS(入出庫記録!$H:$H,入出庫記録!$B:$B,月別在庫一覧!$C$1,入出庫記録!$C:$C,月別在庫一覧!$C$2,入出庫記録!$F:$F,月別在庫一覧!$A157)</f>
        <v>0</v>
      </c>
      <c r="D157" s="46">
        <f>SUMIFS(入出庫記録!$I:$I,入出庫記録!$B:$B,月別在庫一覧!$C$1,入出庫記録!$C:$C,月別在庫一覧!$C$2,入出庫記録!$F:$F,月別在庫一覧!$A157)</f>
        <v>0</v>
      </c>
      <c r="E157" s="48" t="str">
        <f>IFERROR(#REF!+C157-D157,"")</f>
        <v/>
      </c>
      <c r="F157" s="51">
        <f>SUMIFS(入出庫記録!$H:$H,入出庫記録!$B:$B,月別在庫一覧!$C$1,入出庫記録!$C:$C,月別在庫一覧!$F$2,入出庫記録!$F:$F,月別在庫一覧!$A157)</f>
        <v>0</v>
      </c>
      <c r="G157" s="52">
        <f>SUMIFS(入出庫記録!$I:$I,入出庫記録!$B:$B,月別在庫一覧!$C$1,入出庫記録!$C:$C,月別在庫一覧!$F$2,入出庫記録!$F:$F,月別在庫一覧!$A157)</f>
        <v>0</v>
      </c>
      <c r="H157" s="48" t="str">
        <f t="shared" si="34"/>
        <v/>
      </c>
      <c r="I157" s="51">
        <f>SUMIFS(入出庫記録!$H:$H,入出庫記録!$B:$B,月別在庫一覧!$C$1,入出庫記録!$C:$C,月別在庫一覧!$I$2,入出庫記録!$F:$F,月別在庫一覧!$A157)</f>
        <v>0</v>
      </c>
      <c r="J157" s="52">
        <f>SUMIFS(入出庫記録!$I:$I,入出庫記録!$B:$B,月別在庫一覧!$C$1,入出庫記録!$C:$C,月別在庫一覧!$I$2,入出庫記録!$F:$F,月別在庫一覧!$A157)</f>
        <v>0</v>
      </c>
      <c r="K157" s="48" t="str">
        <f t="shared" si="35"/>
        <v/>
      </c>
      <c r="L157" s="51">
        <f>SUMIFS(入出庫記録!$H:$H,入出庫記録!$B:$B,月別在庫一覧!$C$1,入出庫記録!$C:$C,月別在庫一覧!$L$2,入出庫記録!$F:$F,月別在庫一覧!$A157)</f>
        <v>0</v>
      </c>
      <c r="M157" s="52">
        <f>SUMIFS(入出庫記録!$I:$I,入出庫記録!$B:$B,月別在庫一覧!$C$1,入出庫記録!$C:$C,月別在庫一覧!$L$2,入出庫記録!$F:$F,月別在庫一覧!$A157)</f>
        <v>0</v>
      </c>
      <c r="N157" s="48" t="str">
        <f t="shared" si="44"/>
        <v/>
      </c>
      <c r="O157" s="51">
        <f>SUMIFS(入出庫記録!$H:$H,入出庫記録!$B:$B,月別在庫一覧!$C$1,入出庫記録!$C:$C,月別在庫一覧!$O$2,入出庫記録!$F:$F,月別在庫一覧!$A157)</f>
        <v>0</v>
      </c>
      <c r="P157" s="52">
        <f>SUMIFS(入出庫記録!$I:$I,入出庫記録!$B:$B,月別在庫一覧!$C$1,入出庫記録!$C:$C,月別在庫一覧!$O$2,入出庫記録!$F:$F,月別在庫一覧!$A157)</f>
        <v>0</v>
      </c>
      <c r="Q157" s="48" t="str">
        <f t="shared" si="36"/>
        <v/>
      </c>
      <c r="R157" s="51">
        <f>SUMIFS(入出庫記録!$H:$H,入出庫記録!$B:$B,月別在庫一覧!$C$1,入出庫記録!$C:$C,月別在庫一覧!$R$2,入出庫記録!$F:$F,月別在庫一覧!$A157)</f>
        <v>0</v>
      </c>
      <c r="S157" s="52">
        <f>SUMIFS(入出庫記録!$I:$I,入出庫記録!$B:$B,月別在庫一覧!$C$1,入出庫記録!$C:$C,月別在庫一覧!$R$2,入出庫記録!$F:$F,月別在庫一覧!$A157)</f>
        <v>0</v>
      </c>
      <c r="T157" s="48" t="str">
        <f t="shared" si="37"/>
        <v/>
      </c>
      <c r="U157" s="51">
        <f>SUMIFS(入出庫記録!$H:$H,入出庫記録!$B:$B,月別在庫一覧!$C$1,入出庫記録!$C:$C,月別在庫一覧!$U$2,入出庫記録!$F:$F,月別在庫一覧!$A157)</f>
        <v>0</v>
      </c>
      <c r="V157" s="52">
        <f>SUMIFS(入出庫記録!$I:$I,入出庫記録!$B:$B,月別在庫一覧!$C$1,入出庫記録!$C:$C,月別在庫一覧!$U$2,入出庫記録!$F:$F,月別在庫一覧!$A157)</f>
        <v>0</v>
      </c>
      <c r="W157" s="48" t="str">
        <f t="shared" si="38"/>
        <v/>
      </c>
      <c r="X157" s="51">
        <f>SUMIFS(入出庫記録!$H:$H,入出庫記録!$B:$B,月別在庫一覧!$C$1,入出庫記録!$C:$C,月別在庫一覧!$X$2,入出庫記録!$F:$F,月別在庫一覧!$A157)</f>
        <v>0</v>
      </c>
      <c r="Y157" s="52">
        <f>SUMIFS(入出庫記録!$I:$I,入出庫記録!$B:$B,月別在庫一覧!$C$1,入出庫記録!$C:$C,月別在庫一覧!$X$2,入出庫記録!$F:$F,月別在庫一覧!$A157)</f>
        <v>0</v>
      </c>
      <c r="Z157" s="48" t="str">
        <f t="shared" si="39"/>
        <v/>
      </c>
      <c r="AA157" s="51">
        <f>SUMIFS(入出庫記録!$H:$H,入出庫記録!$B:$B,月別在庫一覧!$C$1,入出庫記録!$C:$C,月別在庫一覧!$AA$2,入出庫記録!$F:$F,月別在庫一覧!$A157)</f>
        <v>0</v>
      </c>
      <c r="AB157" s="52">
        <f>SUMIFS(入出庫記録!$I:$I,入出庫記録!$B:$B,月別在庫一覧!$C$1,入出庫記録!$C:$C,月別在庫一覧!$AA$2,入出庫記録!$F:$F,月別在庫一覧!$A157)</f>
        <v>0</v>
      </c>
      <c r="AC157" s="48" t="str">
        <f t="shared" si="40"/>
        <v/>
      </c>
      <c r="AD157" s="51">
        <f>SUMIFS(入出庫記録!$H:$H,入出庫記録!$B:$B,月別在庫一覧!$C$1,入出庫記録!$C:$C,月別在庫一覧!$AD$2,入出庫記録!$F:$F,月別在庫一覧!$A157)</f>
        <v>0</v>
      </c>
      <c r="AE157" s="52">
        <f>SUMIFS(入出庫記録!$I:$I,入出庫記録!$B:$B,月別在庫一覧!$C$1,入出庫記録!$C:$C,月別在庫一覧!$AD$2,入出庫記録!$F:$F,月別在庫一覧!$A157)</f>
        <v>0</v>
      </c>
      <c r="AF157" s="48" t="str">
        <f t="shared" si="41"/>
        <v/>
      </c>
      <c r="AG157" s="51">
        <f>SUMIFS(入出庫記録!$H:$H,入出庫記録!$B:$B,月別在庫一覧!$C$1,入出庫記録!$C:$C,月別在庫一覧!$AG$2,入出庫記録!$F:$F,月別在庫一覧!$A157)</f>
        <v>0</v>
      </c>
      <c r="AH157" s="52">
        <f>SUMIFS(入出庫記録!$I:$I,入出庫記録!$B:$B,月別在庫一覧!$C$1,入出庫記録!$C:$C,月別在庫一覧!$AG$2,入出庫記録!$F:$F,月別在庫一覧!$A157)</f>
        <v>0</v>
      </c>
      <c r="AI157" s="48" t="str">
        <f t="shared" si="42"/>
        <v/>
      </c>
      <c r="AJ157" s="51">
        <f>SUMIFS(入出庫記録!$H:$H,入出庫記録!$B:$B,月別在庫一覧!$C$1,入出庫記録!$C:$C,月別在庫一覧!$AJ$2,入出庫記録!$F:$F,月別在庫一覧!$A157)</f>
        <v>0</v>
      </c>
      <c r="AK157" s="52">
        <f>SUMIFS(入出庫記録!$I:$I,入出庫記録!$B:$B,月別在庫一覧!$C$1,入出庫記録!$C:$C,月別在庫一覧!$AJ$2,入出庫記録!$F:$F,月別在庫一覧!$A157)</f>
        <v>0</v>
      </c>
      <c r="AL157" s="48" t="str">
        <f t="shared" si="43"/>
        <v/>
      </c>
    </row>
    <row r="158" spans="1:38" ht="18.75" customHeight="1">
      <c r="A158" s="102" t="str">
        <f>IF(設定!B159="","",設定!B159)</f>
        <v/>
      </c>
      <c r="B158" s="103" t="str">
        <f>IF(設定!C159="","",設定!C159)</f>
        <v/>
      </c>
      <c r="C158" s="43">
        <f>SUMIFS(入出庫記録!$H:$H,入出庫記録!$B:$B,月別在庫一覧!$C$1,入出庫記録!$C:$C,月別在庫一覧!$C$2,入出庫記録!$F:$F,月別在庫一覧!$A158)</f>
        <v>0</v>
      </c>
      <c r="D158" s="46">
        <f>SUMIFS(入出庫記録!$I:$I,入出庫記録!$B:$B,月別在庫一覧!$C$1,入出庫記録!$C:$C,月別在庫一覧!$C$2,入出庫記録!$F:$F,月別在庫一覧!$A158)</f>
        <v>0</v>
      </c>
      <c r="E158" s="48" t="str">
        <f>IFERROR(#REF!+C158-D158,"")</f>
        <v/>
      </c>
      <c r="F158" s="51">
        <f>SUMIFS(入出庫記録!$H:$H,入出庫記録!$B:$B,月別在庫一覧!$C$1,入出庫記録!$C:$C,月別在庫一覧!$F$2,入出庫記録!$F:$F,月別在庫一覧!$A158)</f>
        <v>0</v>
      </c>
      <c r="G158" s="52">
        <f>SUMIFS(入出庫記録!$I:$I,入出庫記録!$B:$B,月別在庫一覧!$C$1,入出庫記録!$C:$C,月別在庫一覧!$F$2,入出庫記録!$F:$F,月別在庫一覧!$A158)</f>
        <v>0</v>
      </c>
      <c r="H158" s="48" t="str">
        <f t="shared" si="34"/>
        <v/>
      </c>
      <c r="I158" s="51">
        <f>SUMIFS(入出庫記録!$H:$H,入出庫記録!$B:$B,月別在庫一覧!$C$1,入出庫記録!$C:$C,月別在庫一覧!$I$2,入出庫記録!$F:$F,月別在庫一覧!$A158)</f>
        <v>0</v>
      </c>
      <c r="J158" s="52">
        <f>SUMIFS(入出庫記録!$I:$I,入出庫記録!$B:$B,月別在庫一覧!$C$1,入出庫記録!$C:$C,月別在庫一覧!$I$2,入出庫記録!$F:$F,月別在庫一覧!$A158)</f>
        <v>0</v>
      </c>
      <c r="K158" s="48" t="str">
        <f t="shared" si="35"/>
        <v/>
      </c>
      <c r="L158" s="51">
        <f>SUMIFS(入出庫記録!$H:$H,入出庫記録!$B:$B,月別在庫一覧!$C$1,入出庫記録!$C:$C,月別在庫一覧!$L$2,入出庫記録!$F:$F,月別在庫一覧!$A158)</f>
        <v>0</v>
      </c>
      <c r="M158" s="52">
        <f>SUMIFS(入出庫記録!$I:$I,入出庫記録!$B:$B,月別在庫一覧!$C$1,入出庫記録!$C:$C,月別在庫一覧!$L$2,入出庫記録!$F:$F,月別在庫一覧!$A158)</f>
        <v>0</v>
      </c>
      <c r="N158" s="48" t="str">
        <f t="shared" si="44"/>
        <v/>
      </c>
      <c r="O158" s="51">
        <f>SUMIFS(入出庫記録!$H:$H,入出庫記録!$B:$B,月別在庫一覧!$C$1,入出庫記録!$C:$C,月別在庫一覧!$O$2,入出庫記録!$F:$F,月別在庫一覧!$A158)</f>
        <v>0</v>
      </c>
      <c r="P158" s="52">
        <f>SUMIFS(入出庫記録!$I:$I,入出庫記録!$B:$B,月別在庫一覧!$C$1,入出庫記録!$C:$C,月別在庫一覧!$O$2,入出庫記録!$F:$F,月別在庫一覧!$A158)</f>
        <v>0</v>
      </c>
      <c r="Q158" s="48" t="str">
        <f t="shared" si="36"/>
        <v/>
      </c>
      <c r="R158" s="51">
        <f>SUMIFS(入出庫記録!$H:$H,入出庫記録!$B:$B,月別在庫一覧!$C$1,入出庫記録!$C:$C,月別在庫一覧!$R$2,入出庫記録!$F:$F,月別在庫一覧!$A158)</f>
        <v>0</v>
      </c>
      <c r="S158" s="52">
        <f>SUMIFS(入出庫記録!$I:$I,入出庫記録!$B:$B,月別在庫一覧!$C$1,入出庫記録!$C:$C,月別在庫一覧!$R$2,入出庫記録!$F:$F,月別在庫一覧!$A158)</f>
        <v>0</v>
      </c>
      <c r="T158" s="48" t="str">
        <f t="shared" si="37"/>
        <v/>
      </c>
      <c r="U158" s="51">
        <f>SUMIFS(入出庫記録!$H:$H,入出庫記録!$B:$B,月別在庫一覧!$C$1,入出庫記録!$C:$C,月別在庫一覧!$U$2,入出庫記録!$F:$F,月別在庫一覧!$A158)</f>
        <v>0</v>
      </c>
      <c r="V158" s="52">
        <f>SUMIFS(入出庫記録!$I:$I,入出庫記録!$B:$B,月別在庫一覧!$C$1,入出庫記録!$C:$C,月別在庫一覧!$U$2,入出庫記録!$F:$F,月別在庫一覧!$A158)</f>
        <v>0</v>
      </c>
      <c r="W158" s="48" t="str">
        <f t="shared" si="38"/>
        <v/>
      </c>
      <c r="X158" s="51">
        <f>SUMIFS(入出庫記録!$H:$H,入出庫記録!$B:$B,月別在庫一覧!$C$1,入出庫記録!$C:$C,月別在庫一覧!$X$2,入出庫記録!$F:$F,月別在庫一覧!$A158)</f>
        <v>0</v>
      </c>
      <c r="Y158" s="52">
        <f>SUMIFS(入出庫記録!$I:$I,入出庫記録!$B:$B,月別在庫一覧!$C$1,入出庫記録!$C:$C,月別在庫一覧!$X$2,入出庫記録!$F:$F,月別在庫一覧!$A158)</f>
        <v>0</v>
      </c>
      <c r="Z158" s="48" t="str">
        <f t="shared" si="39"/>
        <v/>
      </c>
      <c r="AA158" s="51">
        <f>SUMIFS(入出庫記録!$H:$H,入出庫記録!$B:$B,月別在庫一覧!$C$1,入出庫記録!$C:$C,月別在庫一覧!$AA$2,入出庫記録!$F:$F,月別在庫一覧!$A158)</f>
        <v>0</v>
      </c>
      <c r="AB158" s="52">
        <f>SUMIFS(入出庫記録!$I:$I,入出庫記録!$B:$B,月別在庫一覧!$C$1,入出庫記録!$C:$C,月別在庫一覧!$AA$2,入出庫記録!$F:$F,月別在庫一覧!$A158)</f>
        <v>0</v>
      </c>
      <c r="AC158" s="48" t="str">
        <f t="shared" si="40"/>
        <v/>
      </c>
      <c r="AD158" s="51">
        <f>SUMIFS(入出庫記録!$H:$H,入出庫記録!$B:$B,月別在庫一覧!$C$1,入出庫記録!$C:$C,月別在庫一覧!$AD$2,入出庫記録!$F:$F,月別在庫一覧!$A158)</f>
        <v>0</v>
      </c>
      <c r="AE158" s="52">
        <f>SUMIFS(入出庫記録!$I:$I,入出庫記録!$B:$B,月別在庫一覧!$C$1,入出庫記録!$C:$C,月別在庫一覧!$AD$2,入出庫記録!$F:$F,月別在庫一覧!$A158)</f>
        <v>0</v>
      </c>
      <c r="AF158" s="48" t="str">
        <f t="shared" si="41"/>
        <v/>
      </c>
      <c r="AG158" s="51">
        <f>SUMIFS(入出庫記録!$H:$H,入出庫記録!$B:$B,月別在庫一覧!$C$1,入出庫記録!$C:$C,月別在庫一覧!$AG$2,入出庫記録!$F:$F,月別在庫一覧!$A158)</f>
        <v>0</v>
      </c>
      <c r="AH158" s="52">
        <f>SUMIFS(入出庫記録!$I:$I,入出庫記録!$B:$B,月別在庫一覧!$C$1,入出庫記録!$C:$C,月別在庫一覧!$AG$2,入出庫記録!$F:$F,月別在庫一覧!$A158)</f>
        <v>0</v>
      </c>
      <c r="AI158" s="48" t="str">
        <f t="shared" si="42"/>
        <v/>
      </c>
      <c r="AJ158" s="51">
        <f>SUMIFS(入出庫記録!$H:$H,入出庫記録!$B:$B,月別在庫一覧!$C$1,入出庫記録!$C:$C,月別在庫一覧!$AJ$2,入出庫記録!$F:$F,月別在庫一覧!$A158)</f>
        <v>0</v>
      </c>
      <c r="AK158" s="52">
        <f>SUMIFS(入出庫記録!$I:$I,入出庫記録!$B:$B,月別在庫一覧!$C$1,入出庫記録!$C:$C,月別在庫一覧!$AJ$2,入出庫記録!$F:$F,月別在庫一覧!$A158)</f>
        <v>0</v>
      </c>
      <c r="AL158" s="48" t="str">
        <f t="shared" si="43"/>
        <v/>
      </c>
    </row>
    <row r="159" spans="1:38" ht="18.75" customHeight="1">
      <c r="A159" s="102" t="str">
        <f>IF(設定!B160="","",設定!B160)</f>
        <v/>
      </c>
      <c r="B159" s="103" t="str">
        <f>IF(設定!C160="","",設定!C160)</f>
        <v/>
      </c>
      <c r="C159" s="43">
        <f>SUMIFS(入出庫記録!$H:$H,入出庫記録!$B:$B,月別在庫一覧!$C$1,入出庫記録!$C:$C,月別在庫一覧!$C$2,入出庫記録!$F:$F,月別在庫一覧!$A159)</f>
        <v>0</v>
      </c>
      <c r="D159" s="46">
        <f>SUMIFS(入出庫記録!$I:$I,入出庫記録!$B:$B,月別在庫一覧!$C$1,入出庫記録!$C:$C,月別在庫一覧!$C$2,入出庫記録!$F:$F,月別在庫一覧!$A159)</f>
        <v>0</v>
      </c>
      <c r="E159" s="48" t="str">
        <f>IFERROR(#REF!+C159-D159,"")</f>
        <v/>
      </c>
      <c r="F159" s="51">
        <f>SUMIFS(入出庫記録!$H:$H,入出庫記録!$B:$B,月別在庫一覧!$C$1,入出庫記録!$C:$C,月別在庫一覧!$F$2,入出庫記録!$F:$F,月別在庫一覧!$A159)</f>
        <v>0</v>
      </c>
      <c r="G159" s="52">
        <f>SUMIFS(入出庫記録!$I:$I,入出庫記録!$B:$B,月別在庫一覧!$C$1,入出庫記録!$C:$C,月別在庫一覧!$F$2,入出庫記録!$F:$F,月別在庫一覧!$A159)</f>
        <v>0</v>
      </c>
      <c r="H159" s="48" t="str">
        <f t="shared" si="34"/>
        <v/>
      </c>
      <c r="I159" s="51">
        <f>SUMIFS(入出庫記録!$H:$H,入出庫記録!$B:$B,月別在庫一覧!$C$1,入出庫記録!$C:$C,月別在庫一覧!$I$2,入出庫記録!$F:$F,月別在庫一覧!$A159)</f>
        <v>0</v>
      </c>
      <c r="J159" s="52">
        <f>SUMIFS(入出庫記録!$I:$I,入出庫記録!$B:$B,月別在庫一覧!$C$1,入出庫記録!$C:$C,月別在庫一覧!$I$2,入出庫記録!$F:$F,月別在庫一覧!$A159)</f>
        <v>0</v>
      </c>
      <c r="K159" s="48" t="str">
        <f t="shared" si="35"/>
        <v/>
      </c>
      <c r="L159" s="51">
        <f>SUMIFS(入出庫記録!$H:$H,入出庫記録!$B:$B,月別在庫一覧!$C$1,入出庫記録!$C:$C,月別在庫一覧!$L$2,入出庫記録!$F:$F,月別在庫一覧!$A159)</f>
        <v>0</v>
      </c>
      <c r="M159" s="52">
        <f>SUMIFS(入出庫記録!$I:$I,入出庫記録!$B:$B,月別在庫一覧!$C$1,入出庫記録!$C:$C,月別在庫一覧!$L$2,入出庫記録!$F:$F,月別在庫一覧!$A159)</f>
        <v>0</v>
      </c>
      <c r="N159" s="48" t="str">
        <f t="shared" si="44"/>
        <v/>
      </c>
      <c r="O159" s="51">
        <f>SUMIFS(入出庫記録!$H:$H,入出庫記録!$B:$B,月別在庫一覧!$C$1,入出庫記録!$C:$C,月別在庫一覧!$O$2,入出庫記録!$F:$F,月別在庫一覧!$A159)</f>
        <v>0</v>
      </c>
      <c r="P159" s="52">
        <f>SUMIFS(入出庫記録!$I:$I,入出庫記録!$B:$B,月別在庫一覧!$C$1,入出庫記録!$C:$C,月別在庫一覧!$O$2,入出庫記録!$F:$F,月別在庫一覧!$A159)</f>
        <v>0</v>
      </c>
      <c r="Q159" s="48" t="str">
        <f t="shared" si="36"/>
        <v/>
      </c>
      <c r="R159" s="51">
        <f>SUMIFS(入出庫記録!$H:$H,入出庫記録!$B:$B,月別在庫一覧!$C$1,入出庫記録!$C:$C,月別在庫一覧!$R$2,入出庫記録!$F:$F,月別在庫一覧!$A159)</f>
        <v>0</v>
      </c>
      <c r="S159" s="52">
        <f>SUMIFS(入出庫記録!$I:$I,入出庫記録!$B:$B,月別在庫一覧!$C$1,入出庫記録!$C:$C,月別在庫一覧!$R$2,入出庫記録!$F:$F,月別在庫一覧!$A159)</f>
        <v>0</v>
      </c>
      <c r="T159" s="48" t="str">
        <f t="shared" si="37"/>
        <v/>
      </c>
      <c r="U159" s="51">
        <f>SUMIFS(入出庫記録!$H:$H,入出庫記録!$B:$B,月別在庫一覧!$C$1,入出庫記録!$C:$C,月別在庫一覧!$U$2,入出庫記録!$F:$F,月別在庫一覧!$A159)</f>
        <v>0</v>
      </c>
      <c r="V159" s="52">
        <f>SUMIFS(入出庫記録!$I:$I,入出庫記録!$B:$B,月別在庫一覧!$C$1,入出庫記録!$C:$C,月別在庫一覧!$U$2,入出庫記録!$F:$F,月別在庫一覧!$A159)</f>
        <v>0</v>
      </c>
      <c r="W159" s="48" t="str">
        <f t="shared" si="38"/>
        <v/>
      </c>
      <c r="X159" s="51">
        <f>SUMIFS(入出庫記録!$H:$H,入出庫記録!$B:$B,月別在庫一覧!$C$1,入出庫記録!$C:$C,月別在庫一覧!$X$2,入出庫記録!$F:$F,月別在庫一覧!$A159)</f>
        <v>0</v>
      </c>
      <c r="Y159" s="52">
        <f>SUMIFS(入出庫記録!$I:$I,入出庫記録!$B:$B,月別在庫一覧!$C$1,入出庫記録!$C:$C,月別在庫一覧!$X$2,入出庫記録!$F:$F,月別在庫一覧!$A159)</f>
        <v>0</v>
      </c>
      <c r="Z159" s="48" t="str">
        <f t="shared" si="39"/>
        <v/>
      </c>
      <c r="AA159" s="51">
        <f>SUMIFS(入出庫記録!$H:$H,入出庫記録!$B:$B,月別在庫一覧!$C$1,入出庫記録!$C:$C,月別在庫一覧!$AA$2,入出庫記録!$F:$F,月別在庫一覧!$A159)</f>
        <v>0</v>
      </c>
      <c r="AB159" s="52">
        <f>SUMIFS(入出庫記録!$I:$I,入出庫記録!$B:$B,月別在庫一覧!$C$1,入出庫記録!$C:$C,月別在庫一覧!$AA$2,入出庫記録!$F:$F,月別在庫一覧!$A159)</f>
        <v>0</v>
      </c>
      <c r="AC159" s="48" t="str">
        <f t="shared" si="40"/>
        <v/>
      </c>
      <c r="AD159" s="51">
        <f>SUMIFS(入出庫記録!$H:$H,入出庫記録!$B:$B,月別在庫一覧!$C$1,入出庫記録!$C:$C,月別在庫一覧!$AD$2,入出庫記録!$F:$F,月別在庫一覧!$A159)</f>
        <v>0</v>
      </c>
      <c r="AE159" s="52">
        <f>SUMIFS(入出庫記録!$I:$I,入出庫記録!$B:$B,月別在庫一覧!$C$1,入出庫記録!$C:$C,月別在庫一覧!$AD$2,入出庫記録!$F:$F,月別在庫一覧!$A159)</f>
        <v>0</v>
      </c>
      <c r="AF159" s="48" t="str">
        <f t="shared" si="41"/>
        <v/>
      </c>
      <c r="AG159" s="51">
        <f>SUMIFS(入出庫記録!$H:$H,入出庫記録!$B:$B,月別在庫一覧!$C$1,入出庫記録!$C:$C,月別在庫一覧!$AG$2,入出庫記録!$F:$F,月別在庫一覧!$A159)</f>
        <v>0</v>
      </c>
      <c r="AH159" s="52">
        <f>SUMIFS(入出庫記録!$I:$I,入出庫記録!$B:$B,月別在庫一覧!$C$1,入出庫記録!$C:$C,月別在庫一覧!$AG$2,入出庫記録!$F:$F,月別在庫一覧!$A159)</f>
        <v>0</v>
      </c>
      <c r="AI159" s="48" t="str">
        <f t="shared" si="42"/>
        <v/>
      </c>
      <c r="AJ159" s="51">
        <f>SUMIFS(入出庫記録!$H:$H,入出庫記録!$B:$B,月別在庫一覧!$C$1,入出庫記録!$C:$C,月別在庫一覧!$AJ$2,入出庫記録!$F:$F,月別在庫一覧!$A159)</f>
        <v>0</v>
      </c>
      <c r="AK159" s="52">
        <f>SUMIFS(入出庫記録!$I:$I,入出庫記録!$B:$B,月別在庫一覧!$C$1,入出庫記録!$C:$C,月別在庫一覧!$AJ$2,入出庫記録!$F:$F,月別在庫一覧!$A159)</f>
        <v>0</v>
      </c>
      <c r="AL159" s="48" t="str">
        <f t="shared" si="43"/>
        <v/>
      </c>
    </row>
    <row r="160" spans="1:38" ht="18.75" customHeight="1">
      <c r="A160" s="102" t="str">
        <f>IF(設定!B161="","",設定!B161)</f>
        <v/>
      </c>
      <c r="B160" s="103" t="str">
        <f>IF(設定!C161="","",設定!C161)</f>
        <v/>
      </c>
      <c r="C160" s="43">
        <f>SUMIFS(入出庫記録!$H:$H,入出庫記録!$B:$B,月別在庫一覧!$C$1,入出庫記録!$C:$C,月別在庫一覧!$C$2,入出庫記録!$F:$F,月別在庫一覧!$A160)</f>
        <v>0</v>
      </c>
      <c r="D160" s="46">
        <f>SUMIFS(入出庫記録!$I:$I,入出庫記録!$B:$B,月別在庫一覧!$C$1,入出庫記録!$C:$C,月別在庫一覧!$C$2,入出庫記録!$F:$F,月別在庫一覧!$A160)</f>
        <v>0</v>
      </c>
      <c r="E160" s="48" t="str">
        <f>IFERROR(#REF!+C160-D160,"")</f>
        <v/>
      </c>
      <c r="F160" s="51">
        <f>SUMIFS(入出庫記録!$H:$H,入出庫記録!$B:$B,月別在庫一覧!$C$1,入出庫記録!$C:$C,月別在庫一覧!$F$2,入出庫記録!$F:$F,月別在庫一覧!$A160)</f>
        <v>0</v>
      </c>
      <c r="G160" s="52">
        <f>SUMIFS(入出庫記録!$I:$I,入出庫記録!$B:$B,月別在庫一覧!$C$1,入出庫記録!$C:$C,月別在庫一覧!$F$2,入出庫記録!$F:$F,月別在庫一覧!$A160)</f>
        <v>0</v>
      </c>
      <c r="H160" s="48" t="str">
        <f t="shared" si="34"/>
        <v/>
      </c>
      <c r="I160" s="51">
        <f>SUMIFS(入出庫記録!$H:$H,入出庫記録!$B:$B,月別在庫一覧!$C$1,入出庫記録!$C:$C,月別在庫一覧!$I$2,入出庫記録!$F:$F,月別在庫一覧!$A160)</f>
        <v>0</v>
      </c>
      <c r="J160" s="52">
        <f>SUMIFS(入出庫記録!$I:$I,入出庫記録!$B:$B,月別在庫一覧!$C$1,入出庫記録!$C:$C,月別在庫一覧!$I$2,入出庫記録!$F:$F,月別在庫一覧!$A160)</f>
        <v>0</v>
      </c>
      <c r="K160" s="48" t="str">
        <f t="shared" si="35"/>
        <v/>
      </c>
      <c r="L160" s="51">
        <f>SUMIFS(入出庫記録!$H:$H,入出庫記録!$B:$B,月別在庫一覧!$C$1,入出庫記録!$C:$C,月別在庫一覧!$L$2,入出庫記録!$F:$F,月別在庫一覧!$A160)</f>
        <v>0</v>
      </c>
      <c r="M160" s="52">
        <f>SUMIFS(入出庫記録!$I:$I,入出庫記録!$B:$B,月別在庫一覧!$C$1,入出庫記録!$C:$C,月別在庫一覧!$L$2,入出庫記録!$F:$F,月別在庫一覧!$A160)</f>
        <v>0</v>
      </c>
      <c r="N160" s="48" t="str">
        <f t="shared" si="44"/>
        <v/>
      </c>
      <c r="O160" s="51">
        <f>SUMIFS(入出庫記録!$H:$H,入出庫記録!$B:$B,月別在庫一覧!$C$1,入出庫記録!$C:$C,月別在庫一覧!$O$2,入出庫記録!$F:$F,月別在庫一覧!$A160)</f>
        <v>0</v>
      </c>
      <c r="P160" s="52">
        <f>SUMIFS(入出庫記録!$I:$I,入出庫記録!$B:$B,月別在庫一覧!$C$1,入出庫記録!$C:$C,月別在庫一覧!$O$2,入出庫記録!$F:$F,月別在庫一覧!$A160)</f>
        <v>0</v>
      </c>
      <c r="Q160" s="48" t="str">
        <f t="shared" si="36"/>
        <v/>
      </c>
      <c r="R160" s="51">
        <f>SUMIFS(入出庫記録!$H:$H,入出庫記録!$B:$B,月別在庫一覧!$C$1,入出庫記録!$C:$C,月別在庫一覧!$R$2,入出庫記録!$F:$F,月別在庫一覧!$A160)</f>
        <v>0</v>
      </c>
      <c r="S160" s="52">
        <f>SUMIFS(入出庫記録!$I:$I,入出庫記録!$B:$B,月別在庫一覧!$C$1,入出庫記録!$C:$C,月別在庫一覧!$R$2,入出庫記録!$F:$F,月別在庫一覧!$A160)</f>
        <v>0</v>
      </c>
      <c r="T160" s="48" t="str">
        <f t="shared" si="37"/>
        <v/>
      </c>
      <c r="U160" s="51">
        <f>SUMIFS(入出庫記録!$H:$H,入出庫記録!$B:$B,月別在庫一覧!$C$1,入出庫記録!$C:$C,月別在庫一覧!$U$2,入出庫記録!$F:$F,月別在庫一覧!$A160)</f>
        <v>0</v>
      </c>
      <c r="V160" s="52">
        <f>SUMIFS(入出庫記録!$I:$I,入出庫記録!$B:$B,月別在庫一覧!$C$1,入出庫記録!$C:$C,月別在庫一覧!$U$2,入出庫記録!$F:$F,月別在庫一覧!$A160)</f>
        <v>0</v>
      </c>
      <c r="W160" s="48" t="str">
        <f t="shared" si="38"/>
        <v/>
      </c>
      <c r="X160" s="51">
        <f>SUMIFS(入出庫記録!$H:$H,入出庫記録!$B:$B,月別在庫一覧!$C$1,入出庫記録!$C:$C,月別在庫一覧!$X$2,入出庫記録!$F:$F,月別在庫一覧!$A160)</f>
        <v>0</v>
      </c>
      <c r="Y160" s="52">
        <f>SUMIFS(入出庫記録!$I:$I,入出庫記録!$B:$B,月別在庫一覧!$C$1,入出庫記録!$C:$C,月別在庫一覧!$X$2,入出庫記録!$F:$F,月別在庫一覧!$A160)</f>
        <v>0</v>
      </c>
      <c r="Z160" s="48" t="str">
        <f t="shared" si="39"/>
        <v/>
      </c>
      <c r="AA160" s="51">
        <f>SUMIFS(入出庫記録!$H:$H,入出庫記録!$B:$B,月別在庫一覧!$C$1,入出庫記録!$C:$C,月別在庫一覧!$AA$2,入出庫記録!$F:$F,月別在庫一覧!$A160)</f>
        <v>0</v>
      </c>
      <c r="AB160" s="52">
        <f>SUMIFS(入出庫記録!$I:$I,入出庫記録!$B:$B,月別在庫一覧!$C$1,入出庫記録!$C:$C,月別在庫一覧!$AA$2,入出庫記録!$F:$F,月別在庫一覧!$A160)</f>
        <v>0</v>
      </c>
      <c r="AC160" s="48" t="str">
        <f t="shared" si="40"/>
        <v/>
      </c>
      <c r="AD160" s="51">
        <f>SUMIFS(入出庫記録!$H:$H,入出庫記録!$B:$B,月別在庫一覧!$C$1,入出庫記録!$C:$C,月別在庫一覧!$AD$2,入出庫記録!$F:$F,月別在庫一覧!$A160)</f>
        <v>0</v>
      </c>
      <c r="AE160" s="52">
        <f>SUMIFS(入出庫記録!$I:$I,入出庫記録!$B:$B,月別在庫一覧!$C$1,入出庫記録!$C:$C,月別在庫一覧!$AD$2,入出庫記録!$F:$F,月別在庫一覧!$A160)</f>
        <v>0</v>
      </c>
      <c r="AF160" s="48" t="str">
        <f t="shared" si="41"/>
        <v/>
      </c>
      <c r="AG160" s="51">
        <f>SUMIFS(入出庫記録!$H:$H,入出庫記録!$B:$B,月別在庫一覧!$C$1,入出庫記録!$C:$C,月別在庫一覧!$AG$2,入出庫記録!$F:$F,月別在庫一覧!$A160)</f>
        <v>0</v>
      </c>
      <c r="AH160" s="52">
        <f>SUMIFS(入出庫記録!$I:$I,入出庫記録!$B:$B,月別在庫一覧!$C$1,入出庫記録!$C:$C,月別在庫一覧!$AG$2,入出庫記録!$F:$F,月別在庫一覧!$A160)</f>
        <v>0</v>
      </c>
      <c r="AI160" s="48" t="str">
        <f t="shared" si="42"/>
        <v/>
      </c>
      <c r="AJ160" s="51">
        <f>SUMIFS(入出庫記録!$H:$H,入出庫記録!$B:$B,月別在庫一覧!$C$1,入出庫記録!$C:$C,月別在庫一覧!$AJ$2,入出庫記録!$F:$F,月別在庫一覧!$A160)</f>
        <v>0</v>
      </c>
      <c r="AK160" s="52">
        <f>SUMIFS(入出庫記録!$I:$I,入出庫記録!$B:$B,月別在庫一覧!$C$1,入出庫記録!$C:$C,月別在庫一覧!$AJ$2,入出庫記録!$F:$F,月別在庫一覧!$A160)</f>
        <v>0</v>
      </c>
      <c r="AL160" s="48" t="str">
        <f t="shared" si="43"/>
        <v/>
      </c>
    </row>
    <row r="161" spans="1:38" ht="18.75" customHeight="1">
      <c r="A161" s="102" t="str">
        <f>IF(設定!B162="","",設定!B162)</f>
        <v/>
      </c>
      <c r="B161" s="103" t="str">
        <f>IF(設定!C162="","",設定!C162)</f>
        <v/>
      </c>
      <c r="C161" s="43">
        <f>SUMIFS(入出庫記録!$H:$H,入出庫記録!$B:$B,月別在庫一覧!$C$1,入出庫記録!$C:$C,月別在庫一覧!$C$2,入出庫記録!$F:$F,月別在庫一覧!$A161)</f>
        <v>0</v>
      </c>
      <c r="D161" s="46">
        <f>SUMIFS(入出庫記録!$I:$I,入出庫記録!$B:$B,月別在庫一覧!$C$1,入出庫記録!$C:$C,月別在庫一覧!$C$2,入出庫記録!$F:$F,月別在庫一覧!$A161)</f>
        <v>0</v>
      </c>
      <c r="E161" s="48" t="str">
        <f>IFERROR(#REF!+C161-D161,"")</f>
        <v/>
      </c>
      <c r="F161" s="51">
        <f>SUMIFS(入出庫記録!$H:$H,入出庫記録!$B:$B,月別在庫一覧!$C$1,入出庫記録!$C:$C,月別在庫一覧!$F$2,入出庫記録!$F:$F,月別在庫一覧!$A161)</f>
        <v>0</v>
      </c>
      <c r="G161" s="52">
        <f>SUMIFS(入出庫記録!$I:$I,入出庫記録!$B:$B,月別在庫一覧!$C$1,入出庫記録!$C:$C,月別在庫一覧!$F$2,入出庫記録!$F:$F,月別在庫一覧!$A161)</f>
        <v>0</v>
      </c>
      <c r="H161" s="48" t="str">
        <f t="shared" si="34"/>
        <v/>
      </c>
      <c r="I161" s="51">
        <f>SUMIFS(入出庫記録!$H:$H,入出庫記録!$B:$B,月別在庫一覧!$C$1,入出庫記録!$C:$C,月別在庫一覧!$I$2,入出庫記録!$F:$F,月別在庫一覧!$A161)</f>
        <v>0</v>
      </c>
      <c r="J161" s="52">
        <f>SUMIFS(入出庫記録!$I:$I,入出庫記録!$B:$B,月別在庫一覧!$C$1,入出庫記録!$C:$C,月別在庫一覧!$I$2,入出庫記録!$F:$F,月別在庫一覧!$A161)</f>
        <v>0</v>
      </c>
      <c r="K161" s="48" t="str">
        <f t="shared" si="35"/>
        <v/>
      </c>
      <c r="L161" s="51">
        <f>SUMIFS(入出庫記録!$H:$H,入出庫記録!$B:$B,月別在庫一覧!$C$1,入出庫記録!$C:$C,月別在庫一覧!$L$2,入出庫記録!$F:$F,月別在庫一覧!$A161)</f>
        <v>0</v>
      </c>
      <c r="M161" s="52">
        <f>SUMIFS(入出庫記録!$I:$I,入出庫記録!$B:$B,月別在庫一覧!$C$1,入出庫記録!$C:$C,月別在庫一覧!$L$2,入出庫記録!$F:$F,月別在庫一覧!$A161)</f>
        <v>0</v>
      </c>
      <c r="N161" s="48" t="str">
        <f t="shared" si="44"/>
        <v/>
      </c>
      <c r="O161" s="51">
        <f>SUMIFS(入出庫記録!$H:$H,入出庫記録!$B:$B,月別在庫一覧!$C$1,入出庫記録!$C:$C,月別在庫一覧!$O$2,入出庫記録!$F:$F,月別在庫一覧!$A161)</f>
        <v>0</v>
      </c>
      <c r="P161" s="52">
        <f>SUMIFS(入出庫記録!$I:$I,入出庫記録!$B:$B,月別在庫一覧!$C$1,入出庫記録!$C:$C,月別在庫一覧!$O$2,入出庫記録!$F:$F,月別在庫一覧!$A161)</f>
        <v>0</v>
      </c>
      <c r="Q161" s="48" t="str">
        <f t="shared" si="36"/>
        <v/>
      </c>
      <c r="R161" s="51">
        <f>SUMIFS(入出庫記録!$H:$H,入出庫記録!$B:$B,月別在庫一覧!$C$1,入出庫記録!$C:$C,月別在庫一覧!$R$2,入出庫記録!$F:$F,月別在庫一覧!$A161)</f>
        <v>0</v>
      </c>
      <c r="S161" s="52">
        <f>SUMIFS(入出庫記録!$I:$I,入出庫記録!$B:$B,月別在庫一覧!$C$1,入出庫記録!$C:$C,月別在庫一覧!$R$2,入出庫記録!$F:$F,月別在庫一覧!$A161)</f>
        <v>0</v>
      </c>
      <c r="T161" s="48" t="str">
        <f t="shared" si="37"/>
        <v/>
      </c>
      <c r="U161" s="51">
        <f>SUMIFS(入出庫記録!$H:$H,入出庫記録!$B:$B,月別在庫一覧!$C$1,入出庫記録!$C:$C,月別在庫一覧!$U$2,入出庫記録!$F:$F,月別在庫一覧!$A161)</f>
        <v>0</v>
      </c>
      <c r="V161" s="52">
        <f>SUMIFS(入出庫記録!$I:$I,入出庫記録!$B:$B,月別在庫一覧!$C$1,入出庫記録!$C:$C,月別在庫一覧!$U$2,入出庫記録!$F:$F,月別在庫一覧!$A161)</f>
        <v>0</v>
      </c>
      <c r="W161" s="48" t="str">
        <f t="shared" si="38"/>
        <v/>
      </c>
      <c r="X161" s="51">
        <f>SUMIFS(入出庫記録!$H:$H,入出庫記録!$B:$B,月別在庫一覧!$C$1,入出庫記録!$C:$C,月別在庫一覧!$X$2,入出庫記録!$F:$F,月別在庫一覧!$A161)</f>
        <v>0</v>
      </c>
      <c r="Y161" s="52">
        <f>SUMIFS(入出庫記録!$I:$I,入出庫記録!$B:$B,月別在庫一覧!$C$1,入出庫記録!$C:$C,月別在庫一覧!$X$2,入出庫記録!$F:$F,月別在庫一覧!$A161)</f>
        <v>0</v>
      </c>
      <c r="Z161" s="48" t="str">
        <f t="shared" si="39"/>
        <v/>
      </c>
      <c r="AA161" s="51">
        <f>SUMIFS(入出庫記録!$H:$H,入出庫記録!$B:$B,月別在庫一覧!$C$1,入出庫記録!$C:$C,月別在庫一覧!$AA$2,入出庫記録!$F:$F,月別在庫一覧!$A161)</f>
        <v>0</v>
      </c>
      <c r="AB161" s="52">
        <f>SUMIFS(入出庫記録!$I:$I,入出庫記録!$B:$B,月別在庫一覧!$C$1,入出庫記録!$C:$C,月別在庫一覧!$AA$2,入出庫記録!$F:$F,月別在庫一覧!$A161)</f>
        <v>0</v>
      </c>
      <c r="AC161" s="48" t="str">
        <f t="shared" si="40"/>
        <v/>
      </c>
      <c r="AD161" s="51">
        <f>SUMIFS(入出庫記録!$H:$H,入出庫記録!$B:$B,月別在庫一覧!$C$1,入出庫記録!$C:$C,月別在庫一覧!$AD$2,入出庫記録!$F:$F,月別在庫一覧!$A161)</f>
        <v>0</v>
      </c>
      <c r="AE161" s="52">
        <f>SUMIFS(入出庫記録!$I:$I,入出庫記録!$B:$B,月別在庫一覧!$C$1,入出庫記録!$C:$C,月別在庫一覧!$AD$2,入出庫記録!$F:$F,月別在庫一覧!$A161)</f>
        <v>0</v>
      </c>
      <c r="AF161" s="48" t="str">
        <f t="shared" si="41"/>
        <v/>
      </c>
      <c r="AG161" s="51">
        <f>SUMIFS(入出庫記録!$H:$H,入出庫記録!$B:$B,月別在庫一覧!$C$1,入出庫記録!$C:$C,月別在庫一覧!$AG$2,入出庫記録!$F:$F,月別在庫一覧!$A161)</f>
        <v>0</v>
      </c>
      <c r="AH161" s="52">
        <f>SUMIFS(入出庫記録!$I:$I,入出庫記録!$B:$B,月別在庫一覧!$C$1,入出庫記録!$C:$C,月別在庫一覧!$AG$2,入出庫記録!$F:$F,月別在庫一覧!$A161)</f>
        <v>0</v>
      </c>
      <c r="AI161" s="48" t="str">
        <f t="shared" si="42"/>
        <v/>
      </c>
      <c r="AJ161" s="51">
        <f>SUMIFS(入出庫記録!$H:$H,入出庫記録!$B:$B,月別在庫一覧!$C$1,入出庫記録!$C:$C,月別在庫一覧!$AJ$2,入出庫記録!$F:$F,月別在庫一覧!$A161)</f>
        <v>0</v>
      </c>
      <c r="AK161" s="52">
        <f>SUMIFS(入出庫記録!$I:$I,入出庫記録!$B:$B,月別在庫一覧!$C$1,入出庫記録!$C:$C,月別在庫一覧!$AJ$2,入出庫記録!$F:$F,月別在庫一覧!$A161)</f>
        <v>0</v>
      </c>
      <c r="AL161" s="48" t="str">
        <f t="shared" si="43"/>
        <v/>
      </c>
    </row>
    <row r="162" spans="1:38" ht="18.75" customHeight="1">
      <c r="A162" s="102" t="str">
        <f>IF(設定!B163="","",設定!B163)</f>
        <v/>
      </c>
      <c r="B162" s="103" t="str">
        <f>IF(設定!C163="","",設定!C163)</f>
        <v/>
      </c>
      <c r="C162" s="43">
        <f>SUMIFS(入出庫記録!$H:$H,入出庫記録!$B:$B,月別在庫一覧!$C$1,入出庫記録!$C:$C,月別在庫一覧!$C$2,入出庫記録!$F:$F,月別在庫一覧!$A162)</f>
        <v>0</v>
      </c>
      <c r="D162" s="46">
        <f>SUMIFS(入出庫記録!$I:$I,入出庫記録!$B:$B,月別在庫一覧!$C$1,入出庫記録!$C:$C,月別在庫一覧!$C$2,入出庫記録!$F:$F,月別在庫一覧!$A162)</f>
        <v>0</v>
      </c>
      <c r="E162" s="48" t="str">
        <f>IFERROR(#REF!+C162-D162,"")</f>
        <v/>
      </c>
      <c r="F162" s="51">
        <f>SUMIFS(入出庫記録!$H:$H,入出庫記録!$B:$B,月別在庫一覧!$C$1,入出庫記録!$C:$C,月別在庫一覧!$F$2,入出庫記録!$F:$F,月別在庫一覧!$A162)</f>
        <v>0</v>
      </c>
      <c r="G162" s="52">
        <f>SUMIFS(入出庫記録!$I:$I,入出庫記録!$B:$B,月別在庫一覧!$C$1,入出庫記録!$C:$C,月別在庫一覧!$F$2,入出庫記録!$F:$F,月別在庫一覧!$A162)</f>
        <v>0</v>
      </c>
      <c r="H162" s="48" t="str">
        <f t="shared" si="34"/>
        <v/>
      </c>
      <c r="I162" s="51">
        <f>SUMIFS(入出庫記録!$H:$H,入出庫記録!$B:$B,月別在庫一覧!$C$1,入出庫記録!$C:$C,月別在庫一覧!$I$2,入出庫記録!$F:$F,月別在庫一覧!$A162)</f>
        <v>0</v>
      </c>
      <c r="J162" s="52">
        <f>SUMIFS(入出庫記録!$I:$I,入出庫記録!$B:$B,月別在庫一覧!$C$1,入出庫記録!$C:$C,月別在庫一覧!$I$2,入出庫記録!$F:$F,月別在庫一覧!$A162)</f>
        <v>0</v>
      </c>
      <c r="K162" s="48" t="str">
        <f t="shared" si="35"/>
        <v/>
      </c>
      <c r="L162" s="51">
        <f>SUMIFS(入出庫記録!$H:$H,入出庫記録!$B:$B,月別在庫一覧!$C$1,入出庫記録!$C:$C,月別在庫一覧!$L$2,入出庫記録!$F:$F,月別在庫一覧!$A162)</f>
        <v>0</v>
      </c>
      <c r="M162" s="52">
        <f>SUMIFS(入出庫記録!$I:$I,入出庫記録!$B:$B,月別在庫一覧!$C$1,入出庫記録!$C:$C,月別在庫一覧!$L$2,入出庫記録!$F:$F,月別在庫一覧!$A162)</f>
        <v>0</v>
      </c>
      <c r="N162" s="48" t="str">
        <f t="shared" si="44"/>
        <v/>
      </c>
      <c r="O162" s="51">
        <f>SUMIFS(入出庫記録!$H:$H,入出庫記録!$B:$B,月別在庫一覧!$C$1,入出庫記録!$C:$C,月別在庫一覧!$O$2,入出庫記録!$F:$F,月別在庫一覧!$A162)</f>
        <v>0</v>
      </c>
      <c r="P162" s="52">
        <f>SUMIFS(入出庫記録!$I:$I,入出庫記録!$B:$B,月別在庫一覧!$C$1,入出庫記録!$C:$C,月別在庫一覧!$O$2,入出庫記録!$F:$F,月別在庫一覧!$A162)</f>
        <v>0</v>
      </c>
      <c r="Q162" s="48" t="str">
        <f t="shared" si="36"/>
        <v/>
      </c>
      <c r="R162" s="51">
        <f>SUMIFS(入出庫記録!$H:$H,入出庫記録!$B:$B,月別在庫一覧!$C$1,入出庫記録!$C:$C,月別在庫一覧!$R$2,入出庫記録!$F:$F,月別在庫一覧!$A162)</f>
        <v>0</v>
      </c>
      <c r="S162" s="52">
        <f>SUMIFS(入出庫記録!$I:$I,入出庫記録!$B:$B,月別在庫一覧!$C$1,入出庫記録!$C:$C,月別在庫一覧!$R$2,入出庫記録!$F:$F,月別在庫一覧!$A162)</f>
        <v>0</v>
      </c>
      <c r="T162" s="48" t="str">
        <f t="shared" si="37"/>
        <v/>
      </c>
      <c r="U162" s="51">
        <f>SUMIFS(入出庫記録!$H:$H,入出庫記録!$B:$B,月別在庫一覧!$C$1,入出庫記録!$C:$C,月別在庫一覧!$U$2,入出庫記録!$F:$F,月別在庫一覧!$A162)</f>
        <v>0</v>
      </c>
      <c r="V162" s="52">
        <f>SUMIFS(入出庫記録!$I:$I,入出庫記録!$B:$B,月別在庫一覧!$C$1,入出庫記録!$C:$C,月別在庫一覧!$U$2,入出庫記録!$F:$F,月別在庫一覧!$A162)</f>
        <v>0</v>
      </c>
      <c r="W162" s="48" t="str">
        <f t="shared" si="38"/>
        <v/>
      </c>
      <c r="X162" s="51">
        <f>SUMIFS(入出庫記録!$H:$H,入出庫記録!$B:$B,月別在庫一覧!$C$1,入出庫記録!$C:$C,月別在庫一覧!$X$2,入出庫記録!$F:$F,月別在庫一覧!$A162)</f>
        <v>0</v>
      </c>
      <c r="Y162" s="52">
        <f>SUMIFS(入出庫記録!$I:$I,入出庫記録!$B:$B,月別在庫一覧!$C$1,入出庫記録!$C:$C,月別在庫一覧!$X$2,入出庫記録!$F:$F,月別在庫一覧!$A162)</f>
        <v>0</v>
      </c>
      <c r="Z162" s="48" t="str">
        <f t="shared" si="39"/>
        <v/>
      </c>
      <c r="AA162" s="51">
        <f>SUMIFS(入出庫記録!$H:$H,入出庫記録!$B:$B,月別在庫一覧!$C$1,入出庫記録!$C:$C,月別在庫一覧!$AA$2,入出庫記録!$F:$F,月別在庫一覧!$A162)</f>
        <v>0</v>
      </c>
      <c r="AB162" s="52">
        <f>SUMIFS(入出庫記録!$I:$I,入出庫記録!$B:$B,月別在庫一覧!$C$1,入出庫記録!$C:$C,月別在庫一覧!$AA$2,入出庫記録!$F:$F,月別在庫一覧!$A162)</f>
        <v>0</v>
      </c>
      <c r="AC162" s="48" t="str">
        <f t="shared" si="40"/>
        <v/>
      </c>
      <c r="AD162" s="51">
        <f>SUMIFS(入出庫記録!$H:$H,入出庫記録!$B:$B,月別在庫一覧!$C$1,入出庫記録!$C:$C,月別在庫一覧!$AD$2,入出庫記録!$F:$F,月別在庫一覧!$A162)</f>
        <v>0</v>
      </c>
      <c r="AE162" s="52">
        <f>SUMIFS(入出庫記録!$I:$I,入出庫記録!$B:$B,月別在庫一覧!$C$1,入出庫記録!$C:$C,月別在庫一覧!$AD$2,入出庫記録!$F:$F,月別在庫一覧!$A162)</f>
        <v>0</v>
      </c>
      <c r="AF162" s="48" t="str">
        <f t="shared" si="41"/>
        <v/>
      </c>
      <c r="AG162" s="51">
        <f>SUMIFS(入出庫記録!$H:$H,入出庫記録!$B:$B,月別在庫一覧!$C$1,入出庫記録!$C:$C,月別在庫一覧!$AG$2,入出庫記録!$F:$F,月別在庫一覧!$A162)</f>
        <v>0</v>
      </c>
      <c r="AH162" s="52">
        <f>SUMIFS(入出庫記録!$I:$I,入出庫記録!$B:$B,月別在庫一覧!$C$1,入出庫記録!$C:$C,月別在庫一覧!$AG$2,入出庫記録!$F:$F,月別在庫一覧!$A162)</f>
        <v>0</v>
      </c>
      <c r="AI162" s="48" t="str">
        <f t="shared" si="42"/>
        <v/>
      </c>
      <c r="AJ162" s="51">
        <f>SUMIFS(入出庫記録!$H:$H,入出庫記録!$B:$B,月別在庫一覧!$C$1,入出庫記録!$C:$C,月別在庫一覧!$AJ$2,入出庫記録!$F:$F,月別在庫一覧!$A162)</f>
        <v>0</v>
      </c>
      <c r="AK162" s="52">
        <f>SUMIFS(入出庫記録!$I:$I,入出庫記録!$B:$B,月別在庫一覧!$C$1,入出庫記録!$C:$C,月別在庫一覧!$AJ$2,入出庫記録!$F:$F,月別在庫一覧!$A162)</f>
        <v>0</v>
      </c>
      <c r="AL162" s="48" t="str">
        <f t="shared" si="43"/>
        <v/>
      </c>
    </row>
    <row r="163" spans="1:38" ht="18.75" customHeight="1">
      <c r="A163" s="102" t="str">
        <f>IF(設定!B164="","",設定!B164)</f>
        <v/>
      </c>
      <c r="B163" s="103" t="str">
        <f>IF(設定!C164="","",設定!C164)</f>
        <v/>
      </c>
      <c r="C163" s="43">
        <f>SUMIFS(入出庫記録!$H:$H,入出庫記録!$B:$B,月別在庫一覧!$C$1,入出庫記録!$C:$C,月別在庫一覧!$C$2,入出庫記録!$F:$F,月別在庫一覧!$A163)</f>
        <v>0</v>
      </c>
      <c r="D163" s="46">
        <f>SUMIFS(入出庫記録!$I:$I,入出庫記録!$B:$B,月別在庫一覧!$C$1,入出庫記録!$C:$C,月別在庫一覧!$C$2,入出庫記録!$F:$F,月別在庫一覧!$A163)</f>
        <v>0</v>
      </c>
      <c r="E163" s="48" t="str">
        <f>IFERROR(#REF!+C163-D163,"")</f>
        <v/>
      </c>
      <c r="F163" s="51">
        <f>SUMIFS(入出庫記録!$H:$H,入出庫記録!$B:$B,月別在庫一覧!$C$1,入出庫記録!$C:$C,月別在庫一覧!$F$2,入出庫記録!$F:$F,月別在庫一覧!$A163)</f>
        <v>0</v>
      </c>
      <c r="G163" s="52">
        <f>SUMIFS(入出庫記録!$I:$I,入出庫記録!$B:$B,月別在庫一覧!$C$1,入出庫記録!$C:$C,月別在庫一覧!$F$2,入出庫記録!$F:$F,月別在庫一覧!$A163)</f>
        <v>0</v>
      </c>
      <c r="H163" s="48" t="str">
        <f t="shared" si="34"/>
        <v/>
      </c>
      <c r="I163" s="51">
        <f>SUMIFS(入出庫記録!$H:$H,入出庫記録!$B:$B,月別在庫一覧!$C$1,入出庫記録!$C:$C,月別在庫一覧!$I$2,入出庫記録!$F:$F,月別在庫一覧!$A163)</f>
        <v>0</v>
      </c>
      <c r="J163" s="52">
        <f>SUMIFS(入出庫記録!$I:$I,入出庫記録!$B:$B,月別在庫一覧!$C$1,入出庫記録!$C:$C,月別在庫一覧!$I$2,入出庫記録!$F:$F,月別在庫一覧!$A163)</f>
        <v>0</v>
      </c>
      <c r="K163" s="48" t="str">
        <f t="shared" si="35"/>
        <v/>
      </c>
      <c r="L163" s="51">
        <f>SUMIFS(入出庫記録!$H:$H,入出庫記録!$B:$B,月別在庫一覧!$C$1,入出庫記録!$C:$C,月別在庫一覧!$L$2,入出庫記録!$F:$F,月別在庫一覧!$A163)</f>
        <v>0</v>
      </c>
      <c r="M163" s="52">
        <f>SUMIFS(入出庫記録!$I:$I,入出庫記録!$B:$B,月別在庫一覧!$C$1,入出庫記録!$C:$C,月別在庫一覧!$L$2,入出庫記録!$F:$F,月別在庫一覧!$A163)</f>
        <v>0</v>
      </c>
      <c r="N163" s="48" t="str">
        <f t="shared" si="44"/>
        <v/>
      </c>
      <c r="O163" s="51">
        <f>SUMIFS(入出庫記録!$H:$H,入出庫記録!$B:$B,月別在庫一覧!$C$1,入出庫記録!$C:$C,月別在庫一覧!$O$2,入出庫記録!$F:$F,月別在庫一覧!$A163)</f>
        <v>0</v>
      </c>
      <c r="P163" s="52">
        <f>SUMIFS(入出庫記録!$I:$I,入出庫記録!$B:$B,月別在庫一覧!$C$1,入出庫記録!$C:$C,月別在庫一覧!$O$2,入出庫記録!$F:$F,月別在庫一覧!$A163)</f>
        <v>0</v>
      </c>
      <c r="Q163" s="48" t="str">
        <f t="shared" si="36"/>
        <v/>
      </c>
      <c r="R163" s="51">
        <f>SUMIFS(入出庫記録!$H:$H,入出庫記録!$B:$B,月別在庫一覧!$C$1,入出庫記録!$C:$C,月別在庫一覧!$R$2,入出庫記録!$F:$F,月別在庫一覧!$A163)</f>
        <v>0</v>
      </c>
      <c r="S163" s="52">
        <f>SUMIFS(入出庫記録!$I:$I,入出庫記録!$B:$B,月別在庫一覧!$C$1,入出庫記録!$C:$C,月別在庫一覧!$R$2,入出庫記録!$F:$F,月別在庫一覧!$A163)</f>
        <v>0</v>
      </c>
      <c r="T163" s="48" t="str">
        <f t="shared" si="37"/>
        <v/>
      </c>
      <c r="U163" s="51">
        <f>SUMIFS(入出庫記録!$H:$H,入出庫記録!$B:$B,月別在庫一覧!$C$1,入出庫記録!$C:$C,月別在庫一覧!$U$2,入出庫記録!$F:$F,月別在庫一覧!$A163)</f>
        <v>0</v>
      </c>
      <c r="V163" s="52">
        <f>SUMIFS(入出庫記録!$I:$I,入出庫記録!$B:$B,月別在庫一覧!$C$1,入出庫記録!$C:$C,月別在庫一覧!$U$2,入出庫記録!$F:$F,月別在庫一覧!$A163)</f>
        <v>0</v>
      </c>
      <c r="W163" s="48" t="str">
        <f t="shared" si="38"/>
        <v/>
      </c>
      <c r="X163" s="51">
        <f>SUMIFS(入出庫記録!$H:$H,入出庫記録!$B:$B,月別在庫一覧!$C$1,入出庫記録!$C:$C,月別在庫一覧!$X$2,入出庫記録!$F:$F,月別在庫一覧!$A163)</f>
        <v>0</v>
      </c>
      <c r="Y163" s="52">
        <f>SUMIFS(入出庫記録!$I:$I,入出庫記録!$B:$B,月別在庫一覧!$C$1,入出庫記録!$C:$C,月別在庫一覧!$X$2,入出庫記録!$F:$F,月別在庫一覧!$A163)</f>
        <v>0</v>
      </c>
      <c r="Z163" s="48" t="str">
        <f t="shared" si="39"/>
        <v/>
      </c>
      <c r="AA163" s="51">
        <f>SUMIFS(入出庫記録!$H:$H,入出庫記録!$B:$B,月別在庫一覧!$C$1,入出庫記録!$C:$C,月別在庫一覧!$AA$2,入出庫記録!$F:$F,月別在庫一覧!$A163)</f>
        <v>0</v>
      </c>
      <c r="AB163" s="52">
        <f>SUMIFS(入出庫記録!$I:$I,入出庫記録!$B:$B,月別在庫一覧!$C$1,入出庫記録!$C:$C,月別在庫一覧!$AA$2,入出庫記録!$F:$F,月別在庫一覧!$A163)</f>
        <v>0</v>
      </c>
      <c r="AC163" s="48" t="str">
        <f t="shared" si="40"/>
        <v/>
      </c>
      <c r="AD163" s="51">
        <f>SUMIFS(入出庫記録!$H:$H,入出庫記録!$B:$B,月別在庫一覧!$C$1,入出庫記録!$C:$C,月別在庫一覧!$AD$2,入出庫記録!$F:$F,月別在庫一覧!$A163)</f>
        <v>0</v>
      </c>
      <c r="AE163" s="52">
        <f>SUMIFS(入出庫記録!$I:$I,入出庫記録!$B:$B,月別在庫一覧!$C$1,入出庫記録!$C:$C,月別在庫一覧!$AD$2,入出庫記録!$F:$F,月別在庫一覧!$A163)</f>
        <v>0</v>
      </c>
      <c r="AF163" s="48" t="str">
        <f t="shared" si="41"/>
        <v/>
      </c>
      <c r="AG163" s="51">
        <f>SUMIFS(入出庫記録!$H:$H,入出庫記録!$B:$B,月別在庫一覧!$C$1,入出庫記録!$C:$C,月別在庫一覧!$AG$2,入出庫記録!$F:$F,月別在庫一覧!$A163)</f>
        <v>0</v>
      </c>
      <c r="AH163" s="52">
        <f>SUMIFS(入出庫記録!$I:$I,入出庫記録!$B:$B,月別在庫一覧!$C$1,入出庫記録!$C:$C,月別在庫一覧!$AG$2,入出庫記録!$F:$F,月別在庫一覧!$A163)</f>
        <v>0</v>
      </c>
      <c r="AI163" s="48" t="str">
        <f t="shared" si="42"/>
        <v/>
      </c>
      <c r="AJ163" s="51">
        <f>SUMIFS(入出庫記録!$H:$H,入出庫記録!$B:$B,月別在庫一覧!$C$1,入出庫記録!$C:$C,月別在庫一覧!$AJ$2,入出庫記録!$F:$F,月別在庫一覧!$A163)</f>
        <v>0</v>
      </c>
      <c r="AK163" s="52">
        <f>SUMIFS(入出庫記録!$I:$I,入出庫記録!$B:$B,月別在庫一覧!$C$1,入出庫記録!$C:$C,月別在庫一覧!$AJ$2,入出庫記録!$F:$F,月別在庫一覧!$A163)</f>
        <v>0</v>
      </c>
      <c r="AL163" s="48" t="str">
        <f t="shared" si="43"/>
        <v/>
      </c>
    </row>
    <row r="164" spans="1:38" ht="18.75" customHeight="1">
      <c r="A164" s="102" t="str">
        <f>IF(設定!B165="","",設定!B165)</f>
        <v/>
      </c>
      <c r="B164" s="103" t="str">
        <f>IF(設定!C165="","",設定!C165)</f>
        <v/>
      </c>
      <c r="C164" s="43">
        <f>SUMIFS(入出庫記録!$H:$H,入出庫記録!$B:$B,月別在庫一覧!$C$1,入出庫記録!$C:$C,月別在庫一覧!$C$2,入出庫記録!$F:$F,月別在庫一覧!$A164)</f>
        <v>0</v>
      </c>
      <c r="D164" s="46">
        <f>SUMIFS(入出庫記録!$I:$I,入出庫記録!$B:$B,月別在庫一覧!$C$1,入出庫記録!$C:$C,月別在庫一覧!$C$2,入出庫記録!$F:$F,月別在庫一覧!$A164)</f>
        <v>0</v>
      </c>
      <c r="E164" s="48" t="str">
        <f>IFERROR(#REF!+C164-D164,"")</f>
        <v/>
      </c>
      <c r="F164" s="51">
        <f>SUMIFS(入出庫記録!$H:$H,入出庫記録!$B:$B,月別在庫一覧!$C$1,入出庫記録!$C:$C,月別在庫一覧!$F$2,入出庫記録!$F:$F,月別在庫一覧!$A164)</f>
        <v>0</v>
      </c>
      <c r="G164" s="52">
        <f>SUMIFS(入出庫記録!$I:$I,入出庫記録!$B:$B,月別在庫一覧!$C$1,入出庫記録!$C:$C,月別在庫一覧!$F$2,入出庫記録!$F:$F,月別在庫一覧!$A164)</f>
        <v>0</v>
      </c>
      <c r="H164" s="48" t="str">
        <f t="shared" si="34"/>
        <v/>
      </c>
      <c r="I164" s="51">
        <f>SUMIFS(入出庫記録!$H:$H,入出庫記録!$B:$B,月別在庫一覧!$C$1,入出庫記録!$C:$C,月別在庫一覧!$I$2,入出庫記録!$F:$F,月別在庫一覧!$A164)</f>
        <v>0</v>
      </c>
      <c r="J164" s="52">
        <f>SUMIFS(入出庫記録!$I:$I,入出庫記録!$B:$B,月別在庫一覧!$C$1,入出庫記録!$C:$C,月別在庫一覧!$I$2,入出庫記録!$F:$F,月別在庫一覧!$A164)</f>
        <v>0</v>
      </c>
      <c r="K164" s="48" t="str">
        <f t="shared" si="35"/>
        <v/>
      </c>
      <c r="L164" s="51">
        <f>SUMIFS(入出庫記録!$H:$H,入出庫記録!$B:$B,月別在庫一覧!$C$1,入出庫記録!$C:$C,月別在庫一覧!$L$2,入出庫記録!$F:$F,月別在庫一覧!$A164)</f>
        <v>0</v>
      </c>
      <c r="M164" s="52">
        <f>SUMIFS(入出庫記録!$I:$I,入出庫記録!$B:$B,月別在庫一覧!$C$1,入出庫記録!$C:$C,月別在庫一覧!$L$2,入出庫記録!$F:$F,月別在庫一覧!$A164)</f>
        <v>0</v>
      </c>
      <c r="N164" s="48" t="str">
        <f t="shared" si="44"/>
        <v/>
      </c>
      <c r="O164" s="51">
        <f>SUMIFS(入出庫記録!$H:$H,入出庫記録!$B:$B,月別在庫一覧!$C$1,入出庫記録!$C:$C,月別在庫一覧!$O$2,入出庫記録!$F:$F,月別在庫一覧!$A164)</f>
        <v>0</v>
      </c>
      <c r="P164" s="52">
        <f>SUMIFS(入出庫記録!$I:$I,入出庫記録!$B:$B,月別在庫一覧!$C$1,入出庫記録!$C:$C,月別在庫一覧!$O$2,入出庫記録!$F:$F,月別在庫一覧!$A164)</f>
        <v>0</v>
      </c>
      <c r="Q164" s="48" t="str">
        <f t="shared" si="36"/>
        <v/>
      </c>
      <c r="R164" s="51">
        <f>SUMIFS(入出庫記録!$H:$H,入出庫記録!$B:$B,月別在庫一覧!$C$1,入出庫記録!$C:$C,月別在庫一覧!$R$2,入出庫記録!$F:$F,月別在庫一覧!$A164)</f>
        <v>0</v>
      </c>
      <c r="S164" s="52">
        <f>SUMIFS(入出庫記録!$I:$I,入出庫記録!$B:$B,月別在庫一覧!$C$1,入出庫記録!$C:$C,月別在庫一覧!$R$2,入出庫記録!$F:$F,月別在庫一覧!$A164)</f>
        <v>0</v>
      </c>
      <c r="T164" s="48" t="str">
        <f t="shared" si="37"/>
        <v/>
      </c>
      <c r="U164" s="51">
        <f>SUMIFS(入出庫記録!$H:$H,入出庫記録!$B:$B,月別在庫一覧!$C$1,入出庫記録!$C:$C,月別在庫一覧!$U$2,入出庫記録!$F:$F,月別在庫一覧!$A164)</f>
        <v>0</v>
      </c>
      <c r="V164" s="52">
        <f>SUMIFS(入出庫記録!$I:$I,入出庫記録!$B:$B,月別在庫一覧!$C$1,入出庫記録!$C:$C,月別在庫一覧!$U$2,入出庫記録!$F:$F,月別在庫一覧!$A164)</f>
        <v>0</v>
      </c>
      <c r="W164" s="48" t="str">
        <f t="shared" si="38"/>
        <v/>
      </c>
      <c r="X164" s="51">
        <f>SUMIFS(入出庫記録!$H:$H,入出庫記録!$B:$B,月別在庫一覧!$C$1,入出庫記録!$C:$C,月別在庫一覧!$X$2,入出庫記録!$F:$F,月別在庫一覧!$A164)</f>
        <v>0</v>
      </c>
      <c r="Y164" s="52">
        <f>SUMIFS(入出庫記録!$I:$I,入出庫記録!$B:$B,月別在庫一覧!$C$1,入出庫記録!$C:$C,月別在庫一覧!$X$2,入出庫記録!$F:$F,月別在庫一覧!$A164)</f>
        <v>0</v>
      </c>
      <c r="Z164" s="48" t="str">
        <f t="shared" si="39"/>
        <v/>
      </c>
      <c r="AA164" s="51">
        <f>SUMIFS(入出庫記録!$H:$H,入出庫記録!$B:$B,月別在庫一覧!$C$1,入出庫記録!$C:$C,月別在庫一覧!$AA$2,入出庫記録!$F:$F,月別在庫一覧!$A164)</f>
        <v>0</v>
      </c>
      <c r="AB164" s="52">
        <f>SUMIFS(入出庫記録!$I:$I,入出庫記録!$B:$B,月別在庫一覧!$C$1,入出庫記録!$C:$C,月別在庫一覧!$AA$2,入出庫記録!$F:$F,月別在庫一覧!$A164)</f>
        <v>0</v>
      </c>
      <c r="AC164" s="48" t="str">
        <f t="shared" si="40"/>
        <v/>
      </c>
      <c r="AD164" s="51">
        <f>SUMIFS(入出庫記録!$H:$H,入出庫記録!$B:$B,月別在庫一覧!$C$1,入出庫記録!$C:$C,月別在庫一覧!$AD$2,入出庫記録!$F:$F,月別在庫一覧!$A164)</f>
        <v>0</v>
      </c>
      <c r="AE164" s="52">
        <f>SUMIFS(入出庫記録!$I:$I,入出庫記録!$B:$B,月別在庫一覧!$C$1,入出庫記録!$C:$C,月別在庫一覧!$AD$2,入出庫記録!$F:$F,月別在庫一覧!$A164)</f>
        <v>0</v>
      </c>
      <c r="AF164" s="48" t="str">
        <f t="shared" si="41"/>
        <v/>
      </c>
      <c r="AG164" s="51">
        <f>SUMIFS(入出庫記録!$H:$H,入出庫記録!$B:$B,月別在庫一覧!$C$1,入出庫記録!$C:$C,月別在庫一覧!$AG$2,入出庫記録!$F:$F,月別在庫一覧!$A164)</f>
        <v>0</v>
      </c>
      <c r="AH164" s="52">
        <f>SUMIFS(入出庫記録!$I:$I,入出庫記録!$B:$B,月別在庫一覧!$C$1,入出庫記録!$C:$C,月別在庫一覧!$AG$2,入出庫記録!$F:$F,月別在庫一覧!$A164)</f>
        <v>0</v>
      </c>
      <c r="AI164" s="48" t="str">
        <f t="shared" si="42"/>
        <v/>
      </c>
      <c r="AJ164" s="51">
        <f>SUMIFS(入出庫記録!$H:$H,入出庫記録!$B:$B,月別在庫一覧!$C$1,入出庫記録!$C:$C,月別在庫一覧!$AJ$2,入出庫記録!$F:$F,月別在庫一覧!$A164)</f>
        <v>0</v>
      </c>
      <c r="AK164" s="52">
        <f>SUMIFS(入出庫記録!$I:$I,入出庫記録!$B:$B,月別在庫一覧!$C$1,入出庫記録!$C:$C,月別在庫一覧!$AJ$2,入出庫記録!$F:$F,月別在庫一覧!$A164)</f>
        <v>0</v>
      </c>
      <c r="AL164" s="48" t="str">
        <f t="shared" si="43"/>
        <v/>
      </c>
    </row>
    <row r="165" spans="1:38" ht="18.75" customHeight="1">
      <c r="A165" s="102" t="str">
        <f>IF(設定!B166="","",設定!B166)</f>
        <v/>
      </c>
      <c r="B165" s="103" t="str">
        <f>IF(設定!C166="","",設定!C166)</f>
        <v/>
      </c>
      <c r="C165" s="43">
        <f>SUMIFS(入出庫記録!$H:$H,入出庫記録!$B:$B,月別在庫一覧!$C$1,入出庫記録!$C:$C,月別在庫一覧!$C$2,入出庫記録!$F:$F,月別在庫一覧!$A165)</f>
        <v>0</v>
      </c>
      <c r="D165" s="46">
        <f>SUMIFS(入出庫記録!$I:$I,入出庫記録!$B:$B,月別在庫一覧!$C$1,入出庫記録!$C:$C,月別在庫一覧!$C$2,入出庫記録!$F:$F,月別在庫一覧!$A165)</f>
        <v>0</v>
      </c>
      <c r="E165" s="48" t="str">
        <f>IFERROR(#REF!+C165-D165,"")</f>
        <v/>
      </c>
      <c r="F165" s="51">
        <f>SUMIFS(入出庫記録!$H:$H,入出庫記録!$B:$B,月別在庫一覧!$C$1,入出庫記録!$C:$C,月別在庫一覧!$F$2,入出庫記録!$F:$F,月別在庫一覧!$A165)</f>
        <v>0</v>
      </c>
      <c r="G165" s="52">
        <f>SUMIFS(入出庫記録!$I:$I,入出庫記録!$B:$B,月別在庫一覧!$C$1,入出庫記録!$C:$C,月別在庫一覧!$F$2,入出庫記録!$F:$F,月別在庫一覧!$A165)</f>
        <v>0</v>
      </c>
      <c r="H165" s="48" t="str">
        <f t="shared" si="34"/>
        <v/>
      </c>
      <c r="I165" s="51">
        <f>SUMIFS(入出庫記録!$H:$H,入出庫記録!$B:$B,月別在庫一覧!$C$1,入出庫記録!$C:$C,月別在庫一覧!$I$2,入出庫記録!$F:$F,月別在庫一覧!$A165)</f>
        <v>0</v>
      </c>
      <c r="J165" s="52">
        <f>SUMIFS(入出庫記録!$I:$I,入出庫記録!$B:$B,月別在庫一覧!$C$1,入出庫記録!$C:$C,月別在庫一覧!$I$2,入出庫記録!$F:$F,月別在庫一覧!$A165)</f>
        <v>0</v>
      </c>
      <c r="K165" s="48" t="str">
        <f t="shared" si="35"/>
        <v/>
      </c>
      <c r="L165" s="51">
        <f>SUMIFS(入出庫記録!$H:$H,入出庫記録!$B:$B,月別在庫一覧!$C$1,入出庫記録!$C:$C,月別在庫一覧!$L$2,入出庫記録!$F:$F,月別在庫一覧!$A165)</f>
        <v>0</v>
      </c>
      <c r="M165" s="52">
        <f>SUMIFS(入出庫記録!$I:$I,入出庫記録!$B:$B,月別在庫一覧!$C$1,入出庫記録!$C:$C,月別在庫一覧!$L$2,入出庫記録!$F:$F,月別在庫一覧!$A165)</f>
        <v>0</v>
      </c>
      <c r="N165" s="48" t="str">
        <f t="shared" si="44"/>
        <v/>
      </c>
      <c r="O165" s="51">
        <f>SUMIFS(入出庫記録!$H:$H,入出庫記録!$B:$B,月別在庫一覧!$C$1,入出庫記録!$C:$C,月別在庫一覧!$O$2,入出庫記録!$F:$F,月別在庫一覧!$A165)</f>
        <v>0</v>
      </c>
      <c r="P165" s="52">
        <f>SUMIFS(入出庫記録!$I:$I,入出庫記録!$B:$B,月別在庫一覧!$C$1,入出庫記録!$C:$C,月別在庫一覧!$O$2,入出庫記録!$F:$F,月別在庫一覧!$A165)</f>
        <v>0</v>
      </c>
      <c r="Q165" s="48" t="str">
        <f t="shared" si="36"/>
        <v/>
      </c>
      <c r="R165" s="51">
        <f>SUMIFS(入出庫記録!$H:$H,入出庫記録!$B:$B,月別在庫一覧!$C$1,入出庫記録!$C:$C,月別在庫一覧!$R$2,入出庫記録!$F:$F,月別在庫一覧!$A165)</f>
        <v>0</v>
      </c>
      <c r="S165" s="52">
        <f>SUMIFS(入出庫記録!$I:$I,入出庫記録!$B:$B,月別在庫一覧!$C$1,入出庫記録!$C:$C,月別在庫一覧!$R$2,入出庫記録!$F:$F,月別在庫一覧!$A165)</f>
        <v>0</v>
      </c>
      <c r="T165" s="48" t="str">
        <f t="shared" si="37"/>
        <v/>
      </c>
      <c r="U165" s="51">
        <f>SUMIFS(入出庫記録!$H:$H,入出庫記録!$B:$B,月別在庫一覧!$C$1,入出庫記録!$C:$C,月別在庫一覧!$U$2,入出庫記録!$F:$F,月別在庫一覧!$A165)</f>
        <v>0</v>
      </c>
      <c r="V165" s="52">
        <f>SUMIFS(入出庫記録!$I:$I,入出庫記録!$B:$B,月別在庫一覧!$C$1,入出庫記録!$C:$C,月別在庫一覧!$U$2,入出庫記録!$F:$F,月別在庫一覧!$A165)</f>
        <v>0</v>
      </c>
      <c r="W165" s="48" t="str">
        <f t="shared" si="38"/>
        <v/>
      </c>
      <c r="X165" s="51">
        <f>SUMIFS(入出庫記録!$H:$H,入出庫記録!$B:$B,月別在庫一覧!$C$1,入出庫記録!$C:$C,月別在庫一覧!$X$2,入出庫記録!$F:$F,月別在庫一覧!$A165)</f>
        <v>0</v>
      </c>
      <c r="Y165" s="52">
        <f>SUMIFS(入出庫記録!$I:$I,入出庫記録!$B:$B,月別在庫一覧!$C$1,入出庫記録!$C:$C,月別在庫一覧!$X$2,入出庫記録!$F:$F,月別在庫一覧!$A165)</f>
        <v>0</v>
      </c>
      <c r="Z165" s="48" t="str">
        <f t="shared" si="39"/>
        <v/>
      </c>
      <c r="AA165" s="51">
        <f>SUMIFS(入出庫記録!$H:$H,入出庫記録!$B:$B,月別在庫一覧!$C$1,入出庫記録!$C:$C,月別在庫一覧!$AA$2,入出庫記録!$F:$F,月別在庫一覧!$A165)</f>
        <v>0</v>
      </c>
      <c r="AB165" s="52">
        <f>SUMIFS(入出庫記録!$I:$I,入出庫記録!$B:$B,月別在庫一覧!$C$1,入出庫記録!$C:$C,月別在庫一覧!$AA$2,入出庫記録!$F:$F,月別在庫一覧!$A165)</f>
        <v>0</v>
      </c>
      <c r="AC165" s="48" t="str">
        <f t="shared" si="40"/>
        <v/>
      </c>
      <c r="AD165" s="51">
        <f>SUMIFS(入出庫記録!$H:$H,入出庫記録!$B:$B,月別在庫一覧!$C$1,入出庫記録!$C:$C,月別在庫一覧!$AD$2,入出庫記録!$F:$F,月別在庫一覧!$A165)</f>
        <v>0</v>
      </c>
      <c r="AE165" s="52">
        <f>SUMIFS(入出庫記録!$I:$I,入出庫記録!$B:$B,月別在庫一覧!$C$1,入出庫記録!$C:$C,月別在庫一覧!$AD$2,入出庫記録!$F:$F,月別在庫一覧!$A165)</f>
        <v>0</v>
      </c>
      <c r="AF165" s="48" t="str">
        <f t="shared" si="41"/>
        <v/>
      </c>
      <c r="AG165" s="51">
        <f>SUMIFS(入出庫記録!$H:$H,入出庫記録!$B:$B,月別在庫一覧!$C$1,入出庫記録!$C:$C,月別在庫一覧!$AG$2,入出庫記録!$F:$F,月別在庫一覧!$A165)</f>
        <v>0</v>
      </c>
      <c r="AH165" s="52">
        <f>SUMIFS(入出庫記録!$I:$I,入出庫記録!$B:$B,月別在庫一覧!$C$1,入出庫記録!$C:$C,月別在庫一覧!$AG$2,入出庫記録!$F:$F,月別在庫一覧!$A165)</f>
        <v>0</v>
      </c>
      <c r="AI165" s="48" t="str">
        <f t="shared" si="42"/>
        <v/>
      </c>
      <c r="AJ165" s="51">
        <f>SUMIFS(入出庫記録!$H:$H,入出庫記録!$B:$B,月別在庫一覧!$C$1,入出庫記録!$C:$C,月別在庫一覧!$AJ$2,入出庫記録!$F:$F,月別在庫一覧!$A165)</f>
        <v>0</v>
      </c>
      <c r="AK165" s="52">
        <f>SUMIFS(入出庫記録!$I:$I,入出庫記録!$B:$B,月別在庫一覧!$C$1,入出庫記録!$C:$C,月別在庫一覧!$AJ$2,入出庫記録!$F:$F,月別在庫一覧!$A165)</f>
        <v>0</v>
      </c>
      <c r="AL165" s="48" t="str">
        <f t="shared" si="43"/>
        <v/>
      </c>
    </row>
    <row r="166" spans="1:38" ht="18.75" customHeight="1">
      <c r="A166" s="102" t="str">
        <f>IF(設定!B167="","",設定!B167)</f>
        <v/>
      </c>
      <c r="B166" s="103" t="str">
        <f>IF(設定!C167="","",設定!C167)</f>
        <v/>
      </c>
      <c r="C166" s="43">
        <f>SUMIFS(入出庫記録!$H:$H,入出庫記録!$B:$B,月別在庫一覧!$C$1,入出庫記録!$C:$C,月別在庫一覧!$C$2,入出庫記録!$F:$F,月別在庫一覧!$A166)</f>
        <v>0</v>
      </c>
      <c r="D166" s="46">
        <f>SUMIFS(入出庫記録!$I:$I,入出庫記録!$B:$B,月別在庫一覧!$C$1,入出庫記録!$C:$C,月別在庫一覧!$C$2,入出庫記録!$F:$F,月別在庫一覧!$A166)</f>
        <v>0</v>
      </c>
      <c r="E166" s="48" t="str">
        <f>IFERROR(#REF!+C166-D166,"")</f>
        <v/>
      </c>
      <c r="F166" s="51">
        <f>SUMIFS(入出庫記録!$H:$H,入出庫記録!$B:$B,月別在庫一覧!$C$1,入出庫記録!$C:$C,月別在庫一覧!$F$2,入出庫記録!$F:$F,月別在庫一覧!$A166)</f>
        <v>0</v>
      </c>
      <c r="G166" s="52">
        <f>SUMIFS(入出庫記録!$I:$I,入出庫記録!$B:$B,月別在庫一覧!$C$1,入出庫記録!$C:$C,月別在庫一覧!$F$2,入出庫記録!$F:$F,月別在庫一覧!$A166)</f>
        <v>0</v>
      </c>
      <c r="H166" s="48" t="str">
        <f t="shared" si="34"/>
        <v/>
      </c>
      <c r="I166" s="51">
        <f>SUMIFS(入出庫記録!$H:$H,入出庫記録!$B:$B,月別在庫一覧!$C$1,入出庫記録!$C:$C,月別在庫一覧!$I$2,入出庫記録!$F:$F,月別在庫一覧!$A166)</f>
        <v>0</v>
      </c>
      <c r="J166" s="52">
        <f>SUMIFS(入出庫記録!$I:$I,入出庫記録!$B:$B,月別在庫一覧!$C$1,入出庫記録!$C:$C,月別在庫一覧!$I$2,入出庫記録!$F:$F,月別在庫一覧!$A166)</f>
        <v>0</v>
      </c>
      <c r="K166" s="48" t="str">
        <f t="shared" si="35"/>
        <v/>
      </c>
      <c r="L166" s="51">
        <f>SUMIFS(入出庫記録!$H:$H,入出庫記録!$B:$B,月別在庫一覧!$C$1,入出庫記録!$C:$C,月別在庫一覧!$L$2,入出庫記録!$F:$F,月別在庫一覧!$A166)</f>
        <v>0</v>
      </c>
      <c r="M166" s="52">
        <f>SUMIFS(入出庫記録!$I:$I,入出庫記録!$B:$B,月別在庫一覧!$C$1,入出庫記録!$C:$C,月別在庫一覧!$L$2,入出庫記録!$F:$F,月別在庫一覧!$A166)</f>
        <v>0</v>
      </c>
      <c r="N166" s="48" t="str">
        <f t="shared" si="44"/>
        <v/>
      </c>
      <c r="O166" s="51">
        <f>SUMIFS(入出庫記録!$H:$H,入出庫記録!$B:$B,月別在庫一覧!$C$1,入出庫記録!$C:$C,月別在庫一覧!$O$2,入出庫記録!$F:$F,月別在庫一覧!$A166)</f>
        <v>0</v>
      </c>
      <c r="P166" s="52">
        <f>SUMIFS(入出庫記録!$I:$I,入出庫記録!$B:$B,月別在庫一覧!$C$1,入出庫記録!$C:$C,月別在庫一覧!$O$2,入出庫記録!$F:$F,月別在庫一覧!$A166)</f>
        <v>0</v>
      </c>
      <c r="Q166" s="48" t="str">
        <f t="shared" si="36"/>
        <v/>
      </c>
      <c r="R166" s="51">
        <f>SUMIFS(入出庫記録!$H:$H,入出庫記録!$B:$B,月別在庫一覧!$C$1,入出庫記録!$C:$C,月別在庫一覧!$R$2,入出庫記録!$F:$F,月別在庫一覧!$A166)</f>
        <v>0</v>
      </c>
      <c r="S166" s="52">
        <f>SUMIFS(入出庫記録!$I:$I,入出庫記録!$B:$B,月別在庫一覧!$C$1,入出庫記録!$C:$C,月別在庫一覧!$R$2,入出庫記録!$F:$F,月別在庫一覧!$A166)</f>
        <v>0</v>
      </c>
      <c r="T166" s="48" t="str">
        <f t="shared" si="37"/>
        <v/>
      </c>
      <c r="U166" s="51">
        <f>SUMIFS(入出庫記録!$H:$H,入出庫記録!$B:$B,月別在庫一覧!$C$1,入出庫記録!$C:$C,月別在庫一覧!$U$2,入出庫記録!$F:$F,月別在庫一覧!$A166)</f>
        <v>0</v>
      </c>
      <c r="V166" s="52">
        <f>SUMIFS(入出庫記録!$I:$I,入出庫記録!$B:$B,月別在庫一覧!$C$1,入出庫記録!$C:$C,月別在庫一覧!$U$2,入出庫記録!$F:$F,月別在庫一覧!$A166)</f>
        <v>0</v>
      </c>
      <c r="W166" s="48" t="str">
        <f t="shared" si="38"/>
        <v/>
      </c>
      <c r="X166" s="51">
        <f>SUMIFS(入出庫記録!$H:$H,入出庫記録!$B:$B,月別在庫一覧!$C$1,入出庫記録!$C:$C,月別在庫一覧!$X$2,入出庫記録!$F:$F,月別在庫一覧!$A166)</f>
        <v>0</v>
      </c>
      <c r="Y166" s="52">
        <f>SUMIFS(入出庫記録!$I:$I,入出庫記録!$B:$B,月別在庫一覧!$C$1,入出庫記録!$C:$C,月別在庫一覧!$X$2,入出庫記録!$F:$F,月別在庫一覧!$A166)</f>
        <v>0</v>
      </c>
      <c r="Z166" s="48" t="str">
        <f t="shared" si="39"/>
        <v/>
      </c>
      <c r="AA166" s="51">
        <f>SUMIFS(入出庫記録!$H:$H,入出庫記録!$B:$B,月別在庫一覧!$C$1,入出庫記録!$C:$C,月別在庫一覧!$AA$2,入出庫記録!$F:$F,月別在庫一覧!$A166)</f>
        <v>0</v>
      </c>
      <c r="AB166" s="52">
        <f>SUMIFS(入出庫記録!$I:$I,入出庫記録!$B:$B,月別在庫一覧!$C$1,入出庫記録!$C:$C,月別在庫一覧!$AA$2,入出庫記録!$F:$F,月別在庫一覧!$A166)</f>
        <v>0</v>
      </c>
      <c r="AC166" s="48" t="str">
        <f t="shared" si="40"/>
        <v/>
      </c>
      <c r="AD166" s="51">
        <f>SUMIFS(入出庫記録!$H:$H,入出庫記録!$B:$B,月別在庫一覧!$C$1,入出庫記録!$C:$C,月別在庫一覧!$AD$2,入出庫記録!$F:$F,月別在庫一覧!$A166)</f>
        <v>0</v>
      </c>
      <c r="AE166" s="52">
        <f>SUMIFS(入出庫記録!$I:$I,入出庫記録!$B:$B,月別在庫一覧!$C$1,入出庫記録!$C:$C,月別在庫一覧!$AD$2,入出庫記録!$F:$F,月別在庫一覧!$A166)</f>
        <v>0</v>
      </c>
      <c r="AF166" s="48" t="str">
        <f t="shared" si="41"/>
        <v/>
      </c>
      <c r="AG166" s="51">
        <f>SUMIFS(入出庫記録!$H:$H,入出庫記録!$B:$B,月別在庫一覧!$C$1,入出庫記録!$C:$C,月別在庫一覧!$AG$2,入出庫記録!$F:$F,月別在庫一覧!$A166)</f>
        <v>0</v>
      </c>
      <c r="AH166" s="52">
        <f>SUMIFS(入出庫記録!$I:$I,入出庫記録!$B:$B,月別在庫一覧!$C$1,入出庫記録!$C:$C,月別在庫一覧!$AG$2,入出庫記録!$F:$F,月別在庫一覧!$A166)</f>
        <v>0</v>
      </c>
      <c r="AI166" s="48" t="str">
        <f t="shared" si="42"/>
        <v/>
      </c>
      <c r="AJ166" s="51">
        <f>SUMIFS(入出庫記録!$H:$H,入出庫記録!$B:$B,月別在庫一覧!$C$1,入出庫記録!$C:$C,月別在庫一覧!$AJ$2,入出庫記録!$F:$F,月別在庫一覧!$A166)</f>
        <v>0</v>
      </c>
      <c r="AK166" s="52">
        <f>SUMIFS(入出庫記録!$I:$I,入出庫記録!$B:$B,月別在庫一覧!$C$1,入出庫記録!$C:$C,月別在庫一覧!$AJ$2,入出庫記録!$F:$F,月別在庫一覧!$A166)</f>
        <v>0</v>
      </c>
      <c r="AL166" s="48" t="str">
        <f t="shared" si="43"/>
        <v/>
      </c>
    </row>
    <row r="167" spans="1:38" ht="18.75" customHeight="1">
      <c r="A167" s="102" t="str">
        <f>IF(設定!B168="","",設定!B168)</f>
        <v/>
      </c>
      <c r="B167" s="103" t="str">
        <f>IF(設定!C168="","",設定!C168)</f>
        <v/>
      </c>
      <c r="C167" s="43">
        <f>SUMIFS(入出庫記録!$H:$H,入出庫記録!$B:$B,月別在庫一覧!$C$1,入出庫記録!$C:$C,月別在庫一覧!$C$2,入出庫記録!$F:$F,月別在庫一覧!$A167)</f>
        <v>0</v>
      </c>
      <c r="D167" s="46">
        <f>SUMIFS(入出庫記録!$I:$I,入出庫記録!$B:$B,月別在庫一覧!$C$1,入出庫記録!$C:$C,月別在庫一覧!$C$2,入出庫記録!$F:$F,月別在庫一覧!$A167)</f>
        <v>0</v>
      </c>
      <c r="E167" s="48" t="str">
        <f>IFERROR(#REF!+C167-D167,"")</f>
        <v/>
      </c>
      <c r="F167" s="51">
        <f>SUMIFS(入出庫記録!$H:$H,入出庫記録!$B:$B,月別在庫一覧!$C$1,入出庫記録!$C:$C,月別在庫一覧!$F$2,入出庫記録!$F:$F,月別在庫一覧!$A167)</f>
        <v>0</v>
      </c>
      <c r="G167" s="52">
        <f>SUMIFS(入出庫記録!$I:$I,入出庫記録!$B:$B,月別在庫一覧!$C$1,入出庫記録!$C:$C,月別在庫一覧!$F$2,入出庫記録!$F:$F,月別在庫一覧!$A167)</f>
        <v>0</v>
      </c>
      <c r="H167" s="48" t="str">
        <f t="shared" si="34"/>
        <v/>
      </c>
      <c r="I167" s="51">
        <f>SUMIFS(入出庫記録!$H:$H,入出庫記録!$B:$B,月別在庫一覧!$C$1,入出庫記録!$C:$C,月別在庫一覧!$I$2,入出庫記録!$F:$F,月別在庫一覧!$A167)</f>
        <v>0</v>
      </c>
      <c r="J167" s="52">
        <f>SUMIFS(入出庫記録!$I:$I,入出庫記録!$B:$B,月別在庫一覧!$C$1,入出庫記録!$C:$C,月別在庫一覧!$I$2,入出庫記録!$F:$F,月別在庫一覧!$A167)</f>
        <v>0</v>
      </c>
      <c r="K167" s="48" t="str">
        <f t="shared" si="35"/>
        <v/>
      </c>
      <c r="L167" s="51">
        <f>SUMIFS(入出庫記録!$H:$H,入出庫記録!$B:$B,月別在庫一覧!$C$1,入出庫記録!$C:$C,月別在庫一覧!$L$2,入出庫記録!$F:$F,月別在庫一覧!$A167)</f>
        <v>0</v>
      </c>
      <c r="M167" s="52">
        <f>SUMIFS(入出庫記録!$I:$I,入出庫記録!$B:$B,月別在庫一覧!$C$1,入出庫記録!$C:$C,月別在庫一覧!$L$2,入出庫記録!$F:$F,月別在庫一覧!$A167)</f>
        <v>0</v>
      </c>
      <c r="N167" s="48" t="str">
        <f t="shared" si="44"/>
        <v/>
      </c>
      <c r="O167" s="51">
        <f>SUMIFS(入出庫記録!$H:$H,入出庫記録!$B:$B,月別在庫一覧!$C$1,入出庫記録!$C:$C,月別在庫一覧!$O$2,入出庫記録!$F:$F,月別在庫一覧!$A167)</f>
        <v>0</v>
      </c>
      <c r="P167" s="52">
        <f>SUMIFS(入出庫記録!$I:$I,入出庫記録!$B:$B,月別在庫一覧!$C$1,入出庫記録!$C:$C,月別在庫一覧!$O$2,入出庫記録!$F:$F,月別在庫一覧!$A167)</f>
        <v>0</v>
      </c>
      <c r="Q167" s="48" t="str">
        <f t="shared" si="36"/>
        <v/>
      </c>
      <c r="R167" s="51">
        <f>SUMIFS(入出庫記録!$H:$H,入出庫記録!$B:$B,月別在庫一覧!$C$1,入出庫記録!$C:$C,月別在庫一覧!$R$2,入出庫記録!$F:$F,月別在庫一覧!$A167)</f>
        <v>0</v>
      </c>
      <c r="S167" s="52">
        <f>SUMIFS(入出庫記録!$I:$I,入出庫記録!$B:$B,月別在庫一覧!$C$1,入出庫記録!$C:$C,月別在庫一覧!$R$2,入出庫記録!$F:$F,月別在庫一覧!$A167)</f>
        <v>0</v>
      </c>
      <c r="T167" s="48" t="str">
        <f t="shared" si="37"/>
        <v/>
      </c>
      <c r="U167" s="51">
        <f>SUMIFS(入出庫記録!$H:$H,入出庫記録!$B:$B,月別在庫一覧!$C$1,入出庫記録!$C:$C,月別在庫一覧!$U$2,入出庫記録!$F:$F,月別在庫一覧!$A167)</f>
        <v>0</v>
      </c>
      <c r="V167" s="52">
        <f>SUMIFS(入出庫記録!$I:$I,入出庫記録!$B:$B,月別在庫一覧!$C$1,入出庫記録!$C:$C,月別在庫一覧!$U$2,入出庫記録!$F:$F,月別在庫一覧!$A167)</f>
        <v>0</v>
      </c>
      <c r="W167" s="48" t="str">
        <f t="shared" si="38"/>
        <v/>
      </c>
      <c r="X167" s="51">
        <f>SUMIFS(入出庫記録!$H:$H,入出庫記録!$B:$B,月別在庫一覧!$C$1,入出庫記録!$C:$C,月別在庫一覧!$X$2,入出庫記録!$F:$F,月別在庫一覧!$A167)</f>
        <v>0</v>
      </c>
      <c r="Y167" s="52">
        <f>SUMIFS(入出庫記録!$I:$I,入出庫記録!$B:$B,月別在庫一覧!$C$1,入出庫記録!$C:$C,月別在庫一覧!$X$2,入出庫記録!$F:$F,月別在庫一覧!$A167)</f>
        <v>0</v>
      </c>
      <c r="Z167" s="48" t="str">
        <f t="shared" si="39"/>
        <v/>
      </c>
      <c r="AA167" s="51">
        <f>SUMIFS(入出庫記録!$H:$H,入出庫記録!$B:$B,月別在庫一覧!$C$1,入出庫記録!$C:$C,月別在庫一覧!$AA$2,入出庫記録!$F:$F,月別在庫一覧!$A167)</f>
        <v>0</v>
      </c>
      <c r="AB167" s="52">
        <f>SUMIFS(入出庫記録!$I:$I,入出庫記録!$B:$B,月別在庫一覧!$C$1,入出庫記録!$C:$C,月別在庫一覧!$AA$2,入出庫記録!$F:$F,月別在庫一覧!$A167)</f>
        <v>0</v>
      </c>
      <c r="AC167" s="48" t="str">
        <f t="shared" si="40"/>
        <v/>
      </c>
      <c r="AD167" s="51">
        <f>SUMIFS(入出庫記録!$H:$H,入出庫記録!$B:$B,月別在庫一覧!$C$1,入出庫記録!$C:$C,月別在庫一覧!$AD$2,入出庫記録!$F:$F,月別在庫一覧!$A167)</f>
        <v>0</v>
      </c>
      <c r="AE167" s="52">
        <f>SUMIFS(入出庫記録!$I:$I,入出庫記録!$B:$B,月別在庫一覧!$C$1,入出庫記録!$C:$C,月別在庫一覧!$AD$2,入出庫記録!$F:$F,月別在庫一覧!$A167)</f>
        <v>0</v>
      </c>
      <c r="AF167" s="48" t="str">
        <f t="shared" si="41"/>
        <v/>
      </c>
      <c r="AG167" s="51">
        <f>SUMIFS(入出庫記録!$H:$H,入出庫記録!$B:$B,月別在庫一覧!$C$1,入出庫記録!$C:$C,月別在庫一覧!$AG$2,入出庫記録!$F:$F,月別在庫一覧!$A167)</f>
        <v>0</v>
      </c>
      <c r="AH167" s="52">
        <f>SUMIFS(入出庫記録!$I:$I,入出庫記録!$B:$B,月別在庫一覧!$C$1,入出庫記録!$C:$C,月別在庫一覧!$AG$2,入出庫記録!$F:$F,月別在庫一覧!$A167)</f>
        <v>0</v>
      </c>
      <c r="AI167" s="48" t="str">
        <f t="shared" si="42"/>
        <v/>
      </c>
      <c r="AJ167" s="51">
        <f>SUMIFS(入出庫記録!$H:$H,入出庫記録!$B:$B,月別在庫一覧!$C$1,入出庫記録!$C:$C,月別在庫一覧!$AJ$2,入出庫記録!$F:$F,月別在庫一覧!$A167)</f>
        <v>0</v>
      </c>
      <c r="AK167" s="52">
        <f>SUMIFS(入出庫記録!$I:$I,入出庫記録!$B:$B,月別在庫一覧!$C$1,入出庫記録!$C:$C,月別在庫一覧!$AJ$2,入出庫記録!$F:$F,月別在庫一覧!$A167)</f>
        <v>0</v>
      </c>
      <c r="AL167" s="48" t="str">
        <f t="shared" si="43"/>
        <v/>
      </c>
    </row>
    <row r="168" spans="1:38" ht="18.75" customHeight="1">
      <c r="A168" s="102" t="str">
        <f>IF(設定!B169="","",設定!B169)</f>
        <v/>
      </c>
      <c r="B168" s="103" t="str">
        <f>IF(設定!C169="","",設定!C169)</f>
        <v/>
      </c>
      <c r="C168" s="43">
        <f>SUMIFS(入出庫記録!$H:$H,入出庫記録!$B:$B,月別在庫一覧!$C$1,入出庫記録!$C:$C,月別在庫一覧!$C$2,入出庫記録!$F:$F,月別在庫一覧!$A168)</f>
        <v>0</v>
      </c>
      <c r="D168" s="46">
        <f>SUMIFS(入出庫記録!$I:$I,入出庫記録!$B:$B,月別在庫一覧!$C$1,入出庫記録!$C:$C,月別在庫一覧!$C$2,入出庫記録!$F:$F,月別在庫一覧!$A168)</f>
        <v>0</v>
      </c>
      <c r="E168" s="48" t="str">
        <f>IFERROR(#REF!+C168-D168,"")</f>
        <v/>
      </c>
      <c r="F168" s="51">
        <f>SUMIFS(入出庫記録!$H:$H,入出庫記録!$B:$B,月別在庫一覧!$C$1,入出庫記録!$C:$C,月別在庫一覧!$F$2,入出庫記録!$F:$F,月別在庫一覧!$A168)</f>
        <v>0</v>
      </c>
      <c r="G168" s="52">
        <f>SUMIFS(入出庫記録!$I:$I,入出庫記録!$B:$B,月別在庫一覧!$C$1,入出庫記録!$C:$C,月別在庫一覧!$F$2,入出庫記録!$F:$F,月別在庫一覧!$A168)</f>
        <v>0</v>
      </c>
      <c r="H168" s="48" t="str">
        <f t="shared" si="34"/>
        <v/>
      </c>
      <c r="I168" s="51">
        <f>SUMIFS(入出庫記録!$H:$H,入出庫記録!$B:$B,月別在庫一覧!$C$1,入出庫記録!$C:$C,月別在庫一覧!$I$2,入出庫記録!$F:$F,月別在庫一覧!$A168)</f>
        <v>0</v>
      </c>
      <c r="J168" s="52">
        <f>SUMIFS(入出庫記録!$I:$I,入出庫記録!$B:$B,月別在庫一覧!$C$1,入出庫記録!$C:$C,月別在庫一覧!$I$2,入出庫記録!$F:$F,月別在庫一覧!$A168)</f>
        <v>0</v>
      </c>
      <c r="K168" s="48" t="str">
        <f t="shared" si="35"/>
        <v/>
      </c>
      <c r="L168" s="51">
        <f>SUMIFS(入出庫記録!$H:$H,入出庫記録!$B:$B,月別在庫一覧!$C$1,入出庫記録!$C:$C,月別在庫一覧!$L$2,入出庫記録!$F:$F,月別在庫一覧!$A168)</f>
        <v>0</v>
      </c>
      <c r="M168" s="52">
        <f>SUMIFS(入出庫記録!$I:$I,入出庫記録!$B:$B,月別在庫一覧!$C$1,入出庫記録!$C:$C,月別在庫一覧!$L$2,入出庫記録!$F:$F,月別在庫一覧!$A168)</f>
        <v>0</v>
      </c>
      <c r="N168" s="48" t="str">
        <f t="shared" si="44"/>
        <v/>
      </c>
      <c r="O168" s="51">
        <f>SUMIFS(入出庫記録!$H:$H,入出庫記録!$B:$B,月別在庫一覧!$C$1,入出庫記録!$C:$C,月別在庫一覧!$O$2,入出庫記録!$F:$F,月別在庫一覧!$A168)</f>
        <v>0</v>
      </c>
      <c r="P168" s="52">
        <f>SUMIFS(入出庫記録!$I:$I,入出庫記録!$B:$B,月別在庫一覧!$C$1,入出庫記録!$C:$C,月別在庫一覧!$O$2,入出庫記録!$F:$F,月別在庫一覧!$A168)</f>
        <v>0</v>
      </c>
      <c r="Q168" s="48" t="str">
        <f t="shared" si="36"/>
        <v/>
      </c>
      <c r="R168" s="51">
        <f>SUMIFS(入出庫記録!$H:$H,入出庫記録!$B:$B,月別在庫一覧!$C$1,入出庫記録!$C:$C,月別在庫一覧!$R$2,入出庫記録!$F:$F,月別在庫一覧!$A168)</f>
        <v>0</v>
      </c>
      <c r="S168" s="52">
        <f>SUMIFS(入出庫記録!$I:$I,入出庫記録!$B:$B,月別在庫一覧!$C$1,入出庫記録!$C:$C,月別在庫一覧!$R$2,入出庫記録!$F:$F,月別在庫一覧!$A168)</f>
        <v>0</v>
      </c>
      <c r="T168" s="48" t="str">
        <f t="shared" si="37"/>
        <v/>
      </c>
      <c r="U168" s="51">
        <f>SUMIFS(入出庫記録!$H:$H,入出庫記録!$B:$B,月別在庫一覧!$C$1,入出庫記録!$C:$C,月別在庫一覧!$U$2,入出庫記録!$F:$F,月別在庫一覧!$A168)</f>
        <v>0</v>
      </c>
      <c r="V168" s="52">
        <f>SUMIFS(入出庫記録!$I:$I,入出庫記録!$B:$B,月別在庫一覧!$C$1,入出庫記録!$C:$C,月別在庫一覧!$U$2,入出庫記録!$F:$F,月別在庫一覧!$A168)</f>
        <v>0</v>
      </c>
      <c r="W168" s="48" t="str">
        <f t="shared" si="38"/>
        <v/>
      </c>
      <c r="X168" s="51">
        <f>SUMIFS(入出庫記録!$H:$H,入出庫記録!$B:$B,月別在庫一覧!$C$1,入出庫記録!$C:$C,月別在庫一覧!$X$2,入出庫記録!$F:$F,月別在庫一覧!$A168)</f>
        <v>0</v>
      </c>
      <c r="Y168" s="52">
        <f>SUMIFS(入出庫記録!$I:$I,入出庫記録!$B:$B,月別在庫一覧!$C$1,入出庫記録!$C:$C,月別在庫一覧!$X$2,入出庫記録!$F:$F,月別在庫一覧!$A168)</f>
        <v>0</v>
      </c>
      <c r="Z168" s="48" t="str">
        <f t="shared" si="39"/>
        <v/>
      </c>
      <c r="AA168" s="51">
        <f>SUMIFS(入出庫記録!$H:$H,入出庫記録!$B:$B,月別在庫一覧!$C$1,入出庫記録!$C:$C,月別在庫一覧!$AA$2,入出庫記録!$F:$F,月別在庫一覧!$A168)</f>
        <v>0</v>
      </c>
      <c r="AB168" s="52">
        <f>SUMIFS(入出庫記録!$I:$I,入出庫記録!$B:$B,月別在庫一覧!$C$1,入出庫記録!$C:$C,月別在庫一覧!$AA$2,入出庫記録!$F:$F,月別在庫一覧!$A168)</f>
        <v>0</v>
      </c>
      <c r="AC168" s="48" t="str">
        <f t="shared" si="40"/>
        <v/>
      </c>
      <c r="AD168" s="51">
        <f>SUMIFS(入出庫記録!$H:$H,入出庫記録!$B:$B,月別在庫一覧!$C$1,入出庫記録!$C:$C,月別在庫一覧!$AD$2,入出庫記録!$F:$F,月別在庫一覧!$A168)</f>
        <v>0</v>
      </c>
      <c r="AE168" s="52">
        <f>SUMIFS(入出庫記録!$I:$I,入出庫記録!$B:$B,月別在庫一覧!$C$1,入出庫記録!$C:$C,月別在庫一覧!$AD$2,入出庫記録!$F:$F,月別在庫一覧!$A168)</f>
        <v>0</v>
      </c>
      <c r="AF168" s="48" t="str">
        <f t="shared" si="41"/>
        <v/>
      </c>
      <c r="AG168" s="51">
        <f>SUMIFS(入出庫記録!$H:$H,入出庫記録!$B:$B,月別在庫一覧!$C$1,入出庫記録!$C:$C,月別在庫一覧!$AG$2,入出庫記録!$F:$F,月別在庫一覧!$A168)</f>
        <v>0</v>
      </c>
      <c r="AH168" s="52">
        <f>SUMIFS(入出庫記録!$I:$I,入出庫記録!$B:$B,月別在庫一覧!$C$1,入出庫記録!$C:$C,月別在庫一覧!$AG$2,入出庫記録!$F:$F,月別在庫一覧!$A168)</f>
        <v>0</v>
      </c>
      <c r="AI168" s="48" t="str">
        <f t="shared" si="42"/>
        <v/>
      </c>
      <c r="AJ168" s="51">
        <f>SUMIFS(入出庫記録!$H:$H,入出庫記録!$B:$B,月別在庫一覧!$C$1,入出庫記録!$C:$C,月別在庫一覧!$AJ$2,入出庫記録!$F:$F,月別在庫一覧!$A168)</f>
        <v>0</v>
      </c>
      <c r="AK168" s="52">
        <f>SUMIFS(入出庫記録!$I:$I,入出庫記録!$B:$B,月別在庫一覧!$C$1,入出庫記録!$C:$C,月別在庫一覧!$AJ$2,入出庫記録!$F:$F,月別在庫一覧!$A168)</f>
        <v>0</v>
      </c>
      <c r="AL168" s="48" t="str">
        <f t="shared" si="43"/>
        <v/>
      </c>
    </row>
    <row r="169" spans="1:38" ht="18.75" customHeight="1">
      <c r="A169" s="102" t="str">
        <f>IF(設定!B170="","",設定!B170)</f>
        <v/>
      </c>
      <c r="B169" s="103" t="str">
        <f>IF(設定!C170="","",設定!C170)</f>
        <v/>
      </c>
      <c r="C169" s="43">
        <f>SUMIFS(入出庫記録!$H:$H,入出庫記録!$B:$B,月別在庫一覧!$C$1,入出庫記録!$C:$C,月別在庫一覧!$C$2,入出庫記録!$F:$F,月別在庫一覧!$A169)</f>
        <v>0</v>
      </c>
      <c r="D169" s="46">
        <f>SUMIFS(入出庫記録!$I:$I,入出庫記録!$B:$B,月別在庫一覧!$C$1,入出庫記録!$C:$C,月別在庫一覧!$C$2,入出庫記録!$F:$F,月別在庫一覧!$A169)</f>
        <v>0</v>
      </c>
      <c r="E169" s="48" t="str">
        <f>IFERROR(#REF!+C169-D169,"")</f>
        <v/>
      </c>
      <c r="F169" s="51">
        <f>SUMIFS(入出庫記録!$H:$H,入出庫記録!$B:$B,月別在庫一覧!$C$1,入出庫記録!$C:$C,月別在庫一覧!$F$2,入出庫記録!$F:$F,月別在庫一覧!$A169)</f>
        <v>0</v>
      </c>
      <c r="G169" s="52">
        <f>SUMIFS(入出庫記録!$I:$I,入出庫記録!$B:$B,月別在庫一覧!$C$1,入出庫記録!$C:$C,月別在庫一覧!$F$2,入出庫記録!$F:$F,月別在庫一覧!$A169)</f>
        <v>0</v>
      </c>
      <c r="H169" s="48" t="str">
        <f t="shared" si="34"/>
        <v/>
      </c>
      <c r="I169" s="51">
        <f>SUMIFS(入出庫記録!$H:$H,入出庫記録!$B:$B,月別在庫一覧!$C$1,入出庫記録!$C:$C,月別在庫一覧!$I$2,入出庫記録!$F:$F,月別在庫一覧!$A169)</f>
        <v>0</v>
      </c>
      <c r="J169" s="52">
        <f>SUMIFS(入出庫記録!$I:$I,入出庫記録!$B:$B,月別在庫一覧!$C$1,入出庫記録!$C:$C,月別在庫一覧!$I$2,入出庫記録!$F:$F,月別在庫一覧!$A169)</f>
        <v>0</v>
      </c>
      <c r="K169" s="48" t="str">
        <f t="shared" si="35"/>
        <v/>
      </c>
      <c r="L169" s="51">
        <f>SUMIFS(入出庫記録!$H:$H,入出庫記録!$B:$B,月別在庫一覧!$C$1,入出庫記録!$C:$C,月別在庫一覧!$L$2,入出庫記録!$F:$F,月別在庫一覧!$A169)</f>
        <v>0</v>
      </c>
      <c r="M169" s="52">
        <f>SUMIFS(入出庫記録!$I:$I,入出庫記録!$B:$B,月別在庫一覧!$C$1,入出庫記録!$C:$C,月別在庫一覧!$L$2,入出庫記録!$F:$F,月別在庫一覧!$A169)</f>
        <v>0</v>
      </c>
      <c r="N169" s="48" t="str">
        <f t="shared" si="44"/>
        <v/>
      </c>
      <c r="O169" s="51">
        <f>SUMIFS(入出庫記録!$H:$H,入出庫記録!$B:$B,月別在庫一覧!$C$1,入出庫記録!$C:$C,月別在庫一覧!$O$2,入出庫記録!$F:$F,月別在庫一覧!$A169)</f>
        <v>0</v>
      </c>
      <c r="P169" s="52">
        <f>SUMIFS(入出庫記録!$I:$I,入出庫記録!$B:$B,月別在庫一覧!$C$1,入出庫記録!$C:$C,月別在庫一覧!$O$2,入出庫記録!$F:$F,月別在庫一覧!$A169)</f>
        <v>0</v>
      </c>
      <c r="Q169" s="48" t="str">
        <f t="shared" si="36"/>
        <v/>
      </c>
      <c r="R169" s="51">
        <f>SUMIFS(入出庫記録!$H:$H,入出庫記録!$B:$B,月別在庫一覧!$C$1,入出庫記録!$C:$C,月別在庫一覧!$R$2,入出庫記録!$F:$F,月別在庫一覧!$A169)</f>
        <v>0</v>
      </c>
      <c r="S169" s="52">
        <f>SUMIFS(入出庫記録!$I:$I,入出庫記録!$B:$B,月別在庫一覧!$C$1,入出庫記録!$C:$C,月別在庫一覧!$R$2,入出庫記録!$F:$F,月別在庫一覧!$A169)</f>
        <v>0</v>
      </c>
      <c r="T169" s="48" t="str">
        <f t="shared" si="37"/>
        <v/>
      </c>
      <c r="U169" s="51">
        <f>SUMIFS(入出庫記録!$H:$H,入出庫記録!$B:$B,月別在庫一覧!$C$1,入出庫記録!$C:$C,月別在庫一覧!$U$2,入出庫記録!$F:$F,月別在庫一覧!$A169)</f>
        <v>0</v>
      </c>
      <c r="V169" s="52">
        <f>SUMIFS(入出庫記録!$I:$I,入出庫記録!$B:$B,月別在庫一覧!$C$1,入出庫記録!$C:$C,月別在庫一覧!$U$2,入出庫記録!$F:$F,月別在庫一覧!$A169)</f>
        <v>0</v>
      </c>
      <c r="W169" s="48" t="str">
        <f t="shared" si="38"/>
        <v/>
      </c>
      <c r="X169" s="51">
        <f>SUMIFS(入出庫記録!$H:$H,入出庫記録!$B:$B,月別在庫一覧!$C$1,入出庫記録!$C:$C,月別在庫一覧!$X$2,入出庫記録!$F:$F,月別在庫一覧!$A169)</f>
        <v>0</v>
      </c>
      <c r="Y169" s="52">
        <f>SUMIFS(入出庫記録!$I:$I,入出庫記録!$B:$B,月別在庫一覧!$C$1,入出庫記録!$C:$C,月別在庫一覧!$X$2,入出庫記録!$F:$F,月別在庫一覧!$A169)</f>
        <v>0</v>
      </c>
      <c r="Z169" s="48" t="str">
        <f t="shared" si="39"/>
        <v/>
      </c>
      <c r="AA169" s="51">
        <f>SUMIFS(入出庫記録!$H:$H,入出庫記録!$B:$B,月別在庫一覧!$C$1,入出庫記録!$C:$C,月別在庫一覧!$AA$2,入出庫記録!$F:$F,月別在庫一覧!$A169)</f>
        <v>0</v>
      </c>
      <c r="AB169" s="52">
        <f>SUMIFS(入出庫記録!$I:$I,入出庫記録!$B:$B,月別在庫一覧!$C$1,入出庫記録!$C:$C,月別在庫一覧!$AA$2,入出庫記録!$F:$F,月別在庫一覧!$A169)</f>
        <v>0</v>
      </c>
      <c r="AC169" s="48" t="str">
        <f t="shared" si="40"/>
        <v/>
      </c>
      <c r="AD169" s="51">
        <f>SUMIFS(入出庫記録!$H:$H,入出庫記録!$B:$B,月別在庫一覧!$C$1,入出庫記録!$C:$C,月別在庫一覧!$AD$2,入出庫記録!$F:$F,月別在庫一覧!$A169)</f>
        <v>0</v>
      </c>
      <c r="AE169" s="52">
        <f>SUMIFS(入出庫記録!$I:$I,入出庫記録!$B:$B,月別在庫一覧!$C$1,入出庫記録!$C:$C,月別在庫一覧!$AD$2,入出庫記録!$F:$F,月別在庫一覧!$A169)</f>
        <v>0</v>
      </c>
      <c r="AF169" s="48" t="str">
        <f t="shared" si="41"/>
        <v/>
      </c>
      <c r="AG169" s="51">
        <f>SUMIFS(入出庫記録!$H:$H,入出庫記録!$B:$B,月別在庫一覧!$C$1,入出庫記録!$C:$C,月別在庫一覧!$AG$2,入出庫記録!$F:$F,月別在庫一覧!$A169)</f>
        <v>0</v>
      </c>
      <c r="AH169" s="52">
        <f>SUMIFS(入出庫記録!$I:$I,入出庫記録!$B:$B,月別在庫一覧!$C$1,入出庫記録!$C:$C,月別在庫一覧!$AG$2,入出庫記録!$F:$F,月別在庫一覧!$A169)</f>
        <v>0</v>
      </c>
      <c r="AI169" s="48" t="str">
        <f t="shared" si="42"/>
        <v/>
      </c>
      <c r="AJ169" s="51">
        <f>SUMIFS(入出庫記録!$H:$H,入出庫記録!$B:$B,月別在庫一覧!$C$1,入出庫記録!$C:$C,月別在庫一覧!$AJ$2,入出庫記録!$F:$F,月別在庫一覧!$A169)</f>
        <v>0</v>
      </c>
      <c r="AK169" s="52">
        <f>SUMIFS(入出庫記録!$I:$I,入出庫記録!$B:$B,月別在庫一覧!$C$1,入出庫記録!$C:$C,月別在庫一覧!$AJ$2,入出庫記録!$F:$F,月別在庫一覧!$A169)</f>
        <v>0</v>
      </c>
      <c r="AL169" s="48" t="str">
        <f t="shared" si="43"/>
        <v/>
      </c>
    </row>
    <row r="170" spans="1:38" ht="18.75" customHeight="1">
      <c r="A170" s="102" t="str">
        <f>IF(設定!B171="","",設定!B171)</f>
        <v/>
      </c>
      <c r="B170" s="103" t="str">
        <f>IF(設定!C171="","",設定!C171)</f>
        <v/>
      </c>
      <c r="C170" s="43">
        <f>SUMIFS(入出庫記録!$H:$H,入出庫記録!$B:$B,月別在庫一覧!$C$1,入出庫記録!$C:$C,月別在庫一覧!$C$2,入出庫記録!$F:$F,月別在庫一覧!$A170)</f>
        <v>0</v>
      </c>
      <c r="D170" s="46">
        <f>SUMIFS(入出庫記録!$I:$I,入出庫記録!$B:$B,月別在庫一覧!$C$1,入出庫記録!$C:$C,月別在庫一覧!$C$2,入出庫記録!$F:$F,月別在庫一覧!$A170)</f>
        <v>0</v>
      </c>
      <c r="E170" s="48" t="str">
        <f>IFERROR(#REF!+C170-D170,"")</f>
        <v/>
      </c>
      <c r="F170" s="51">
        <f>SUMIFS(入出庫記録!$H:$H,入出庫記録!$B:$B,月別在庫一覧!$C$1,入出庫記録!$C:$C,月別在庫一覧!$F$2,入出庫記録!$F:$F,月別在庫一覧!$A170)</f>
        <v>0</v>
      </c>
      <c r="G170" s="52">
        <f>SUMIFS(入出庫記録!$I:$I,入出庫記録!$B:$B,月別在庫一覧!$C$1,入出庫記録!$C:$C,月別在庫一覧!$F$2,入出庫記録!$F:$F,月別在庫一覧!$A170)</f>
        <v>0</v>
      </c>
      <c r="H170" s="48" t="str">
        <f t="shared" si="34"/>
        <v/>
      </c>
      <c r="I170" s="51">
        <f>SUMIFS(入出庫記録!$H:$H,入出庫記録!$B:$B,月別在庫一覧!$C$1,入出庫記録!$C:$C,月別在庫一覧!$I$2,入出庫記録!$F:$F,月別在庫一覧!$A170)</f>
        <v>0</v>
      </c>
      <c r="J170" s="52">
        <f>SUMIFS(入出庫記録!$I:$I,入出庫記録!$B:$B,月別在庫一覧!$C$1,入出庫記録!$C:$C,月別在庫一覧!$I$2,入出庫記録!$F:$F,月別在庫一覧!$A170)</f>
        <v>0</v>
      </c>
      <c r="K170" s="48" t="str">
        <f t="shared" si="35"/>
        <v/>
      </c>
      <c r="L170" s="51">
        <f>SUMIFS(入出庫記録!$H:$H,入出庫記録!$B:$B,月別在庫一覧!$C$1,入出庫記録!$C:$C,月別在庫一覧!$L$2,入出庫記録!$F:$F,月別在庫一覧!$A170)</f>
        <v>0</v>
      </c>
      <c r="M170" s="52">
        <f>SUMIFS(入出庫記録!$I:$I,入出庫記録!$B:$B,月別在庫一覧!$C$1,入出庫記録!$C:$C,月別在庫一覧!$L$2,入出庫記録!$F:$F,月別在庫一覧!$A170)</f>
        <v>0</v>
      </c>
      <c r="N170" s="48" t="str">
        <f t="shared" si="44"/>
        <v/>
      </c>
      <c r="O170" s="51">
        <f>SUMIFS(入出庫記録!$H:$H,入出庫記録!$B:$B,月別在庫一覧!$C$1,入出庫記録!$C:$C,月別在庫一覧!$O$2,入出庫記録!$F:$F,月別在庫一覧!$A170)</f>
        <v>0</v>
      </c>
      <c r="P170" s="52">
        <f>SUMIFS(入出庫記録!$I:$I,入出庫記録!$B:$B,月別在庫一覧!$C$1,入出庫記録!$C:$C,月別在庫一覧!$O$2,入出庫記録!$F:$F,月別在庫一覧!$A170)</f>
        <v>0</v>
      </c>
      <c r="Q170" s="48" t="str">
        <f t="shared" si="36"/>
        <v/>
      </c>
      <c r="R170" s="51">
        <f>SUMIFS(入出庫記録!$H:$H,入出庫記録!$B:$B,月別在庫一覧!$C$1,入出庫記録!$C:$C,月別在庫一覧!$R$2,入出庫記録!$F:$F,月別在庫一覧!$A170)</f>
        <v>0</v>
      </c>
      <c r="S170" s="52">
        <f>SUMIFS(入出庫記録!$I:$I,入出庫記録!$B:$B,月別在庫一覧!$C$1,入出庫記録!$C:$C,月別在庫一覧!$R$2,入出庫記録!$F:$F,月別在庫一覧!$A170)</f>
        <v>0</v>
      </c>
      <c r="T170" s="48" t="str">
        <f t="shared" si="37"/>
        <v/>
      </c>
      <c r="U170" s="51">
        <f>SUMIFS(入出庫記録!$H:$H,入出庫記録!$B:$B,月別在庫一覧!$C$1,入出庫記録!$C:$C,月別在庫一覧!$U$2,入出庫記録!$F:$F,月別在庫一覧!$A170)</f>
        <v>0</v>
      </c>
      <c r="V170" s="52">
        <f>SUMIFS(入出庫記録!$I:$I,入出庫記録!$B:$B,月別在庫一覧!$C$1,入出庫記録!$C:$C,月別在庫一覧!$U$2,入出庫記録!$F:$F,月別在庫一覧!$A170)</f>
        <v>0</v>
      </c>
      <c r="W170" s="48" t="str">
        <f t="shared" si="38"/>
        <v/>
      </c>
      <c r="X170" s="51">
        <f>SUMIFS(入出庫記録!$H:$H,入出庫記録!$B:$B,月別在庫一覧!$C$1,入出庫記録!$C:$C,月別在庫一覧!$X$2,入出庫記録!$F:$F,月別在庫一覧!$A170)</f>
        <v>0</v>
      </c>
      <c r="Y170" s="52">
        <f>SUMIFS(入出庫記録!$I:$I,入出庫記録!$B:$B,月別在庫一覧!$C$1,入出庫記録!$C:$C,月別在庫一覧!$X$2,入出庫記録!$F:$F,月別在庫一覧!$A170)</f>
        <v>0</v>
      </c>
      <c r="Z170" s="48" t="str">
        <f t="shared" si="39"/>
        <v/>
      </c>
      <c r="AA170" s="51">
        <f>SUMIFS(入出庫記録!$H:$H,入出庫記録!$B:$B,月別在庫一覧!$C$1,入出庫記録!$C:$C,月別在庫一覧!$AA$2,入出庫記録!$F:$F,月別在庫一覧!$A170)</f>
        <v>0</v>
      </c>
      <c r="AB170" s="52">
        <f>SUMIFS(入出庫記録!$I:$I,入出庫記録!$B:$B,月別在庫一覧!$C$1,入出庫記録!$C:$C,月別在庫一覧!$AA$2,入出庫記録!$F:$F,月別在庫一覧!$A170)</f>
        <v>0</v>
      </c>
      <c r="AC170" s="48" t="str">
        <f t="shared" si="40"/>
        <v/>
      </c>
      <c r="AD170" s="51">
        <f>SUMIFS(入出庫記録!$H:$H,入出庫記録!$B:$B,月別在庫一覧!$C$1,入出庫記録!$C:$C,月別在庫一覧!$AD$2,入出庫記録!$F:$F,月別在庫一覧!$A170)</f>
        <v>0</v>
      </c>
      <c r="AE170" s="52">
        <f>SUMIFS(入出庫記録!$I:$I,入出庫記録!$B:$B,月別在庫一覧!$C$1,入出庫記録!$C:$C,月別在庫一覧!$AD$2,入出庫記録!$F:$F,月別在庫一覧!$A170)</f>
        <v>0</v>
      </c>
      <c r="AF170" s="48" t="str">
        <f t="shared" si="41"/>
        <v/>
      </c>
      <c r="AG170" s="51">
        <f>SUMIFS(入出庫記録!$H:$H,入出庫記録!$B:$B,月別在庫一覧!$C$1,入出庫記録!$C:$C,月別在庫一覧!$AG$2,入出庫記録!$F:$F,月別在庫一覧!$A170)</f>
        <v>0</v>
      </c>
      <c r="AH170" s="52">
        <f>SUMIFS(入出庫記録!$I:$I,入出庫記録!$B:$B,月別在庫一覧!$C$1,入出庫記録!$C:$C,月別在庫一覧!$AG$2,入出庫記録!$F:$F,月別在庫一覧!$A170)</f>
        <v>0</v>
      </c>
      <c r="AI170" s="48" t="str">
        <f t="shared" si="42"/>
        <v/>
      </c>
      <c r="AJ170" s="51">
        <f>SUMIFS(入出庫記録!$H:$H,入出庫記録!$B:$B,月別在庫一覧!$C$1,入出庫記録!$C:$C,月別在庫一覧!$AJ$2,入出庫記録!$F:$F,月別在庫一覧!$A170)</f>
        <v>0</v>
      </c>
      <c r="AK170" s="52">
        <f>SUMIFS(入出庫記録!$I:$I,入出庫記録!$B:$B,月別在庫一覧!$C$1,入出庫記録!$C:$C,月別在庫一覧!$AJ$2,入出庫記録!$F:$F,月別在庫一覧!$A170)</f>
        <v>0</v>
      </c>
      <c r="AL170" s="48" t="str">
        <f t="shared" si="43"/>
        <v/>
      </c>
    </row>
    <row r="171" spans="1:38" ht="18.75" customHeight="1">
      <c r="A171" s="102" t="str">
        <f>IF(設定!B172="","",設定!B172)</f>
        <v/>
      </c>
      <c r="B171" s="103" t="str">
        <f>IF(設定!C172="","",設定!C172)</f>
        <v/>
      </c>
      <c r="C171" s="43">
        <f>SUMIFS(入出庫記録!$H:$H,入出庫記録!$B:$B,月別在庫一覧!$C$1,入出庫記録!$C:$C,月別在庫一覧!$C$2,入出庫記録!$F:$F,月別在庫一覧!$A171)</f>
        <v>0</v>
      </c>
      <c r="D171" s="46">
        <f>SUMIFS(入出庫記録!$I:$I,入出庫記録!$B:$B,月別在庫一覧!$C$1,入出庫記録!$C:$C,月別在庫一覧!$C$2,入出庫記録!$F:$F,月別在庫一覧!$A171)</f>
        <v>0</v>
      </c>
      <c r="E171" s="48" t="str">
        <f>IFERROR(#REF!+C171-D171,"")</f>
        <v/>
      </c>
      <c r="F171" s="51">
        <f>SUMIFS(入出庫記録!$H:$H,入出庫記録!$B:$B,月別在庫一覧!$C$1,入出庫記録!$C:$C,月別在庫一覧!$F$2,入出庫記録!$F:$F,月別在庫一覧!$A171)</f>
        <v>0</v>
      </c>
      <c r="G171" s="52">
        <f>SUMIFS(入出庫記録!$I:$I,入出庫記録!$B:$B,月別在庫一覧!$C$1,入出庫記録!$C:$C,月別在庫一覧!$F$2,入出庫記録!$F:$F,月別在庫一覧!$A171)</f>
        <v>0</v>
      </c>
      <c r="H171" s="48" t="str">
        <f t="shared" si="34"/>
        <v/>
      </c>
      <c r="I171" s="51">
        <f>SUMIFS(入出庫記録!$H:$H,入出庫記録!$B:$B,月別在庫一覧!$C$1,入出庫記録!$C:$C,月別在庫一覧!$I$2,入出庫記録!$F:$F,月別在庫一覧!$A171)</f>
        <v>0</v>
      </c>
      <c r="J171" s="52">
        <f>SUMIFS(入出庫記録!$I:$I,入出庫記録!$B:$B,月別在庫一覧!$C$1,入出庫記録!$C:$C,月別在庫一覧!$I$2,入出庫記録!$F:$F,月別在庫一覧!$A171)</f>
        <v>0</v>
      </c>
      <c r="K171" s="48" t="str">
        <f t="shared" si="35"/>
        <v/>
      </c>
      <c r="L171" s="51">
        <f>SUMIFS(入出庫記録!$H:$H,入出庫記録!$B:$B,月別在庫一覧!$C$1,入出庫記録!$C:$C,月別在庫一覧!$L$2,入出庫記録!$F:$F,月別在庫一覧!$A171)</f>
        <v>0</v>
      </c>
      <c r="M171" s="52">
        <f>SUMIFS(入出庫記録!$I:$I,入出庫記録!$B:$B,月別在庫一覧!$C$1,入出庫記録!$C:$C,月別在庫一覧!$L$2,入出庫記録!$F:$F,月別在庫一覧!$A171)</f>
        <v>0</v>
      </c>
      <c r="N171" s="48" t="str">
        <f t="shared" si="44"/>
        <v/>
      </c>
      <c r="O171" s="51">
        <f>SUMIFS(入出庫記録!$H:$H,入出庫記録!$B:$B,月別在庫一覧!$C$1,入出庫記録!$C:$C,月別在庫一覧!$O$2,入出庫記録!$F:$F,月別在庫一覧!$A171)</f>
        <v>0</v>
      </c>
      <c r="P171" s="52">
        <f>SUMIFS(入出庫記録!$I:$I,入出庫記録!$B:$B,月別在庫一覧!$C$1,入出庫記録!$C:$C,月別在庫一覧!$O$2,入出庫記録!$F:$F,月別在庫一覧!$A171)</f>
        <v>0</v>
      </c>
      <c r="Q171" s="48" t="str">
        <f t="shared" si="36"/>
        <v/>
      </c>
      <c r="R171" s="51">
        <f>SUMIFS(入出庫記録!$H:$H,入出庫記録!$B:$B,月別在庫一覧!$C$1,入出庫記録!$C:$C,月別在庫一覧!$R$2,入出庫記録!$F:$F,月別在庫一覧!$A171)</f>
        <v>0</v>
      </c>
      <c r="S171" s="52">
        <f>SUMIFS(入出庫記録!$I:$I,入出庫記録!$B:$B,月別在庫一覧!$C$1,入出庫記録!$C:$C,月別在庫一覧!$R$2,入出庫記録!$F:$F,月別在庫一覧!$A171)</f>
        <v>0</v>
      </c>
      <c r="T171" s="48" t="str">
        <f t="shared" si="37"/>
        <v/>
      </c>
      <c r="U171" s="51">
        <f>SUMIFS(入出庫記録!$H:$H,入出庫記録!$B:$B,月別在庫一覧!$C$1,入出庫記録!$C:$C,月別在庫一覧!$U$2,入出庫記録!$F:$F,月別在庫一覧!$A171)</f>
        <v>0</v>
      </c>
      <c r="V171" s="52">
        <f>SUMIFS(入出庫記録!$I:$I,入出庫記録!$B:$B,月別在庫一覧!$C$1,入出庫記録!$C:$C,月別在庫一覧!$U$2,入出庫記録!$F:$F,月別在庫一覧!$A171)</f>
        <v>0</v>
      </c>
      <c r="W171" s="48" t="str">
        <f t="shared" si="38"/>
        <v/>
      </c>
      <c r="X171" s="51">
        <f>SUMIFS(入出庫記録!$H:$H,入出庫記録!$B:$B,月別在庫一覧!$C$1,入出庫記録!$C:$C,月別在庫一覧!$X$2,入出庫記録!$F:$F,月別在庫一覧!$A171)</f>
        <v>0</v>
      </c>
      <c r="Y171" s="52">
        <f>SUMIFS(入出庫記録!$I:$I,入出庫記録!$B:$B,月別在庫一覧!$C$1,入出庫記録!$C:$C,月別在庫一覧!$X$2,入出庫記録!$F:$F,月別在庫一覧!$A171)</f>
        <v>0</v>
      </c>
      <c r="Z171" s="48" t="str">
        <f t="shared" si="39"/>
        <v/>
      </c>
      <c r="AA171" s="51">
        <f>SUMIFS(入出庫記録!$H:$H,入出庫記録!$B:$B,月別在庫一覧!$C$1,入出庫記録!$C:$C,月別在庫一覧!$AA$2,入出庫記録!$F:$F,月別在庫一覧!$A171)</f>
        <v>0</v>
      </c>
      <c r="AB171" s="52">
        <f>SUMIFS(入出庫記録!$I:$I,入出庫記録!$B:$B,月別在庫一覧!$C$1,入出庫記録!$C:$C,月別在庫一覧!$AA$2,入出庫記録!$F:$F,月別在庫一覧!$A171)</f>
        <v>0</v>
      </c>
      <c r="AC171" s="48" t="str">
        <f t="shared" si="40"/>
        <v/>
      </c>
      <c r="AD171" s="51">
        <f>SUMIFS(入出庫記録!$H:$H,入出庫記録!$B:$B,月別在庫一覧!$C$1,入出庫記録!$C:$C,月別在庫一覧!$AD$2,入出庫記録!$F:$F,月別在庫一覧!$A171)</f>
        <v>0</v>
      </c>
      <c r="AE171" s="52">
        <f>SUMIFS(入出庫記録!$I:$I,入出庫記録!$B:$B,月別在庫一覧!$C$1,入出庫記録!$C:$C,月別在庫一覧!$AD$2,入出庫記録!$F:$F,月別在庫一覧!$A171)</f>
        <v>0</v>
      </c>
      <c r="AF171" s="48" t="str">
        <f t="shared" si="41"/>
        <v/>
      </c>
      <c r="AG171" s="51">
        <f>SUMIFS(入出庫記録!$H:$H,入出庫記録!$B:$B,月別在庫一覧!$C$1,入出庫記録!$C:$C,月別在庫一覧!$AG$2,入出庫記録!$F:$F,月別在庫一覧!$A171)</f>
        <v>0</v>
      </c>
      <c r="AH171" s="52">
        <f>SUMIFS(入出庫記録!$I:$I,入出庫記録!$B:$B,月別在庫一覧!$C$1,入出庫記録!$C:$C,月別在庫一覧!$AG$2,入出庫記録!$F:$F,月別在庫一覧!$A171)</f>
        <v>0</v>
      </c>
      <c r="AI171" s="48" t="str">
        <f t="shared" si="42"/>
        <v/>
      </c>
      <c r="AJ171" s="51">
        <f>SUMIFS(入出庫記録!$H:$H,入出庫記録!$B:$B,月別在庫一覧!$C$1,入出庫記録!$C:$C,月別在庫一覧!$AJ$2,入出庫記録!$F:$F,月別在庫一覧!$A171)</f>
        <v>0</v>
      </c>
      <c r="AK171" s="52">
        <f>SUMIFS(入出庫記録!$I:$I,入出庫記録!$B:$B,月別在庫一覧!$C$1,入出庫記録!$C:$C,月別在庫一覧!$AJ$2,入出庫記録!$F:$F,月別在庫一覧!$A171)</f>
        <v>0</v>
      </c>
      <c r="AL171" s="48" t="str">
        <f t="shared" si="43"/>
        <v/>
      </c>
    </row>
    <row r="172" spans="1:38" ht="18.75" customHeight="1">
      <c r="A172" s="102" t="str">
        <f>IF(設定!B173="","",設定!B173)</f>
        <v/>
      </c>
      <c r="B172" s="103" t="str">
        <f>IF(設定!C173="","",設定!C173)</f>
        <v/>
      </c>
      <c r="C172" s="43">
        <f>SUMIFS(入出庫記録!$H:$H,入出庫記録!$B:$B,月別在庫一覧!$C$1,入出庫記録!$C:$C,月別在庫一覧!$C$2,入出庫記録!$F:$F,月別在庫一覧!$A172)</f>
        <v>0</v>
      </c>
      <c r="D172" s="46">
        <f>SUMIFS(入出庫記録!$I:$I,入出庫記録!$B:$B,月別在庫一覧!$C$1,入出庫記録!$C:$C,月別在庫一覧!$C$2,入出庫記録!$F:$F,月別在庫一覧!$A172)</f>
        <v>0</v>
      </c>
      <c r="E172" s="48" t="str">
        <f>IFERROR(#REF!+C172-D172,"")</f>
        <v/>
      </c>
      <c r="F172" s="51">
        <f>SUMIFS(入出庫記録!$H:$H,入出庫記録!$B:$B,月別在庫一覧!$C$1,入出庫記録!$C:$C,月別在庫一覧!$F$2,入出庫記録!$F:$F,月別在庫一覧!$A172)</f>
        <v>0</v>
      </c>
      <c r="G172" s="52">
        <f>SUMIFS(入出庫記録!$I:$I,入出庫記録!$B:$B,月別在庫一覧!$C$1,入出庫記録!$C:$C,月別在庫一覧!$F$2,入出庫記録!$F:$F,月別在庫一覧!$A172)</f>
        <v>0</v>
      </c>
      <c r="H172" s="48" t="str">
        <f t="shared" si="34"/>
        <v/>
      </c>
      <c r="I172" s="51">
        <f>SUMIFS(入出庫記録!$H:$H,入出庫記録!$B:$B,月別在庫一覧!$C$1,入出庫記録!$C:$C,月別在庫一覧!$I$2,入出庫記録!$F:$F,月別在庫一覧!$A172)</f>
        <v>0</v>
      </c>
      <c r="J172" s="52">
        <f>SUMIFS(入出庫記録!$I:$I,入出庫記録!$B:$B,月別在庫一覧!$C$1,入出庫記録!$C:$C,月別在庫一覧!$I$2,入出庫記録!$F:$F,月別在庫一覧!$A172)</f>
        <v>0</v>
      </c>
      <c r="K172" s="48" t="str">
        <f t="shared" si="35"/>
        <v/>
      </c>
      <c r="L172" s="51">
        <f>SUMIFS(入出庫記録!$H:$H,入出庫記録!$B:$B,月別在庫一覧!$C$1,入出庫記録!$C:$C,月別在庫一覧!$L$2,入出庫記録!$F:$F,月別在庫一覧!$A172)</f>
        <v>0</v>
      </c>
      <c r="M172" s="52">
        <f>SUMIFS(入出庫記録!$I:$I,入出庫記録!$B:$B,月別在庫一覧!$C$1,入出庫記録!$C:$C,月別在庫一覧!$L$2,入出庫記録!$F:$F,月別在庫一覧!$A172)</f>
        <v>0</v>
      </c>
      <c r="N172" s="48" t="str">
        <f t="shared" si="44"/>
        <v/>
      </c>
      <c r="O172" s="51">
        <f>SUMIFS(入出庫記録!$H:$H,入出庫記録!$B:$B,月別在庫一覧!$C$1,入出庫記録!$C:$C,月別在庫一覧!$O$2,入出庫記録!$F:$F,月別在庫一覧!$A172)</f>
        <v>0</v>
      </c>
      <c r="P172" s="52">
        <f>SUMIFS(入出庫記録!$I:$I,入出庫記録!$B:$B,月別在庫一覧!$C$1,入出庫記録!$C:$C,月別在庫一覧!$O$2,入出庫記録!$F:$F,月別在庫一覧!$A172)</f>
        <v>0</v>
      </c>
      <c r="Q172" s="48" t="str">
        <f t="shared" si="36"/>
        <v/>
      </c>
      <c r="R172" s="51">
        <f>SUMIFS(入出庫記録!$H:$H,入出庫記録!$B:$B,月別在庫一覧!$C$1,入出庫記録!$C:$C,月別在庫一覧!$R$2,入出庫記録!$F:$F,月別在庫一覧!$A172)</f>
        <v>0</v>
      </c>
      <c r="S172" s="52">
        <f>SUMIFS(入出庫記録!$I:$I,入出庫記録!$B:$B,月別在庫一覧!$C$1,入出庫記録!$C:$C,月別在庫一覧!$R$2,入出庫記録!$F:$F,月別在庫一覧!$A172)</f>
        <v>0</v>
      </c>
      <c r="T172" s="48" t="str">
        <f t="shared" si="37"/>
        <v/>
      </c>
      <c r="U172" s="51">
        <f>SUMIFS(入出庫記録!$H:$H,入出庫記録!$B:$B,月別在庫一覧!$C$1,入出庫記録!$C:$C,月別在庫一覧!$U$2,入出庫記録!$F:$F,月別在庫一覧!$A172)</f>
        <v>0</v>
      </c>
      <c r="V172" s="52">
        <f>SUMIFS(入出庫記録!$I:$I,入出庫記録!$B:$B,月別在庫一覧!$C$1,入出庫記録!$C:$C,月別在庫一覧!$U$2,入出庫記録!$F:$F,月別在庫一覧!$A172)</f>
        <v>0</v>
      </c>
      <c r="W172" s="48" t="str">
        <f t="shared" si="38"/>
        <v/>
      </c>
      <c r="X172" s="51">
        <f>SUMIFS(入出庫記録!$H:$H,入出庫記録!$B:$B,月別在庫一覧!$C$1,入出庫記録!$C:$C,月別在庫一覧!$X$2,入出庫記録!$F:$F,月別在庫一覧!$A172)</f>
        <v>0</v>
      </c>
      <c r="Y172" s="52">
        <f>SUMIFS(入出庫記録!$I:$I,入出庫記録!$B:$B,月別在庫一覧!$C$1,入出庫記録!$C:$C,月別在庫一覧!$X$2,入出庫記録!$F:$F,月別在庫一覧!$A172)</f>
        <v>0</v>
      </c>
      <c r="Z172" s="48" t="str">
        <f t="shared" si="39"/>
        <v/>
      </c>
      <c r="AA172" s="51">
        <f>SUMIFS(入出庫記録!$H:$H,入出庫記録!$B:$B,月別在庫一覧!$C$1,入出庫記録!$C:$C,月別在庫一覧!$AA$2,入出庫記録!$F:$F,月別在庫一覧!$A172)</f>
        <v>0</v>
      </c>
      <c r="AB172" s="52">
        <f>SUMIFS(入出庫記録!$I:$I,入出庫記録!$B:$B,月別在庫一覧!$C$1,入出庫記録!$C:$C,月別在庫一覧!$AA$2,入出庫記録!$F:$F,月別在庫一覧!$A172)</f>
        <v>0</v>
      </c>
      <c r="AC172" s="48" t="str">
        <f t="shared" si="40"/>
        <v/>
      </c>
      <c r="AD172" s="51">
        <f>SUMIFS(入出庫記録!$H:$H,入出庫記録!$B:$B,月別在庫一覧!$C$1,入出庫記録!$C:$C,月別在庫一覧!$AD$2,入出庫記録!$F:$F,月別在庫一覧!$A172)</f>
        <v>0</v>
      </c>
      <c r="AE172" s="52">
        <f>SUMIFS(入出庫記録!$I:$I,入出庫記録!$B:$B,月別在庫一覧!$C$1,入出庫記録!$C:$C,月別在庫一覧!$AD$2,入出庫記録!$F:$F,月別在庫一覧!$A172)</f>
        <v>0</v>
      </c>
      <c r="AF172" s="48" t="str">
        <f t="shared" si="41"/>
        <v/>
      </c>
      <c r="AG172" s="51">
        <f>SUMIFS(入出庫記録!$H:$H,入出庫記録!$B:$B,月別在庫一覧!$C$1,入出庫記録!$C:$C,月別在庫一覧!$AG$2,入出庫記録!$F:$F,月別在庫一覧!$A172)</f>
        <v>0</v>
      </c>
      <c r="AH172" s="52">
        <f>SUMIFS(入出庫記録!$I:$I,入出庫記録!$B:$B,月別在庫一覧!$C$1,入出庫記録!$C:$C,月別在庫一覧!$AG$2,入出庫記録!$F:$F,月別在庫一覧!$A172)</f>
        <v>0</v>
      </c>
      <c r="AI172" s="48" t="str">
        <f t="shared" si="42"/>
        <v/>
      </c>
      <c r="AJ172" s="51">
        <f>SUMIFS(入出庫記録!$H:$H,入出庫記録!$B:$B,月別在庫一覧!$C$1,入出庫記録!$C:$C,月別在庫一覧!$AJ$2,入出庫記録!$F:$F,月別在庫一覧!$A172)</f>
        <v>0</v>
      </c>
      <c r="AK172" s="52">
        <f>SUMIFS(入出庫記録!$I:$I,入出庫記録!$B:$B,月別在庫一覧!$C$1,入出庫記録!$C:$C,月別在庫一覧!$AJ$2,入出庫記録!$F:$F,月別在庫一覧!$A172)</f>
        <v>0</v>
      </c>
      <c r="AL172" s="48" t="str">
        <f t="shared" si="43"/>
        <v/>
      </c>
    </row>
    <row r="173" spans="1:38" ht="18.75" customHeight="1">
      <c r="A173" s="102" t="str">
        <f>IF(設定!B174="","",設定!B174)</f>
        <v/>
      </c>
      <c r="B173" s="103" t="str">
        <f>IF(設定!C174="","",設定!C174)</f>
        <v/>
      </c>
      <c r="C173" s="43">
        <f>SUMIFS(入出庫記録!$H:$H,入出庫記録!$B:$B,月別在庫一覧!$C$1,入出庫記録!$C:$C,月別在庫一覧!$C$2,入出庫記録!$F:$F,月別在庫一覧!$A173)</f>
        <v>0</v>
      </c>
      <c r="D173" s="46">
        <f>SUMIFS(入出庫記録!$I:$I,入出庫記録!$B:$B,月別在庫一覧!$C$1,入出庫記録!$C:$C,月別在庫一覧!$C$2,入出庫記録!$F:$F,月別在庫一覧!$A173)</f>
        <v>0</v>
      </c>
      <c r="E173" s="48" t="str">
        <f>IFERROR(#REF!+C173-D173,"")</f>
        <v/>
      </c>
      <c r="F173" s="51">
        <f>SUMIFS(入出庫記録!$H:$H,入出庫記録!$B:$B,月別在庫一覧!$C$1,入出庫記録!$C:$C,月別在庫一覧!$F$2,入出庫記録!$F:$F,月別在庫一覧!$A173)</f>
        <v>0</v>
      </c>
      <c r="G173" s="52">
        <f>SUMIFS(入出庫記録!$I:$I,入出庫記録!$B:$B,月別在庫一覧!$C$1,入出庫記録!$C:$C,月別在庫一覧!$F$2,入出庫記録!$F:$F,月別在庫一覧!$A173)</f>
        <v>0</v>
      </c>
      <c r="H173" s="48" t="str">
        <f t="shared" si="34"/>
        <v/>
      </c>
      <c r="I173" s="51">
        <f>SUMIFS(入出庫記録!$H:$H,入出庫記録!$B:$B,月別在庫一覧!$C$1,入出庫記録!$C:$C,月別在庫一覧!$I$2,入出庫記録!$F:$F,月別在庫一覧!$A173)</f>
        <v>0</v>
      </c>
      <c r="J173" s="52">
        <f>SUMIFS(入出庫記録!$I:$I,入出庫記録!$B:$B,月別在庫一覧!$C$1,入出庫記録!$C:$C,月別在庫一覧!$I$2,入出庫記録!$F:$F,月別在庫一覧!$A173)</f>
        <v>0</v>
      </c>
      <c r="K173" s="48" t="str">
        <f t="shared" si="35"/>
        <v/>
      </c>
      <c r="L173" s="51">
        <f>SUMIFS(入出庫記録!$H:$H,入出庫記録!$B:$B,月別在庫一覧!$C$1,入出庫記録!$C:$C,月別在庫一覧!$L$2,入出庫記録!$F:$F,月別在庫一覧!$A173)</f>
        <v>0</v>
      </c>
      <c r="M173" s="52">
        <f>SUMIFS(入出庫記録!$I:$I,入出庫記録!$B:$B,月別在庫一覧!$C$1,入出庫記録!$C:$C,月別在庫一覧!$L$2,入出庫記録!$F:$F,月別在庫一覧!$A173)</f>
        <v>0</v>
      </c>
      <c r="N173" s="48" t="str">
        <f t="shared" si="44"/>
        <v/>
      </c>
      <c r="O173" s="51">
        <f>SUMIFS(入出庫記録!$H:$H,入出庫記録!$B:$B,月別在庫一覧!$C$1,入出庫記録!$C:$C,月別在庫一覧!$O$2,入出庫記録!$F:$F,月別在庫一覧!$A173)</f>
        <v>0</v>
      </c>
      <c r="P173" s="52">
        <f>SUMIFS(入出庫記録!$I:$I,入出庫記録!$B:$B,月別在庫一覧!$C$1,入出庫記録!$C:$C,月別在庫一覧!$O$2,入出庫記録!$F:$F,月別在庫一覧!$A173)</f>
        <v>0</v>
      </c>
      <c r="Q173" s="48" t="str">
        <f t="shared" si="36"/>
        <v/>
      </c>
      <c r="R173" s="51">
        <f>SUMIFS(入出庫記録!$H:$H,入出庫記録!$B:$B,月別在庫一覧!$C$1,入出庫記録!$C:$C,月別在庫一覧!$R$2,入出庫記録!$F:$F,月別在庫一覧!$A173)</f>
        <v>0</v>
      </c>
      <c r="S173" s="52">
        <f>SUMIFS(入出庫記録!$I:$I,入出庫記録!$B:$B,月別在庫一覧!$C$1,入出庫記録!$C:$C,月別在庫一覧!$R$2,入出庫記録!$F:$F,月別在庫一覧!$A173)</f>
        <v>0</v>
      </c>
      <c r="T173" s="48" t="str">
        <f t="shared" si="37"/>
        <v/>
      </c>
      <c r="U173" s="51">
        <f>SUMIFS(入出庫記録!$H:$H,入出庫記録!$B:$B,月別在庫一覧!$C$1,入出庫記録!$C:$C,月別在庫一覧!$U$2,入出庫記録!$F:$F,月別在庫一覧!$A173)</f>
        <v>0</v>
      </c>
      <c r="V173" s="52">
        <f>SUMIFS(入出庫記録!$I:$I,入出庫記録!$B:$B,月別在庫一覧!$C$1,入出庫記録!$C:$C,月別在庫一覧!$U$2,入出庫記録!$F:$F,月別在庫一覧!$A173)</f>
        <v>0</v>
      </c>
      <c r="W173" s="48" t="str">
        <f t="shared" si="38"/>
        <v/>
      </c>
      <c r="X173" s="51">
        <f>SUMIFS(入出庫記録!$H:$H,入出庫記録!$B:$B,月別在庫一覧!$C$1,入出庫記録!$C:$C,月別在庫一覧!$X$2,入出庫記録!$F:$F,月別在庫一覧!$A173)</f>
        <v>0</v>
      </c>
      <c r="Y173" s="52">
        <f>SUMIFS(入出庫記録!$I:$I,入出庫記録!$B:$B,月別在庫一覧!$C$1,入出庫記録!$C:$C,月別在庫一覧!$X$2,入出庫記録!$F:$F,月別在庫一覧!$A173)</f>
        <v>0</v>
      </c>
      <c r="Z173" s="48" t="str">
        <f t="shared" si="39"/>
        <v/>
      </c>
      <c r="AA173" s="51">
        <f>SUMIFS(入出庫記録!$H:$H,入出庫記録!$B:$B,月別在庫一覧!$C$1,入出庫記録!$C:$C,月別在庫一覧!$AA$2,入出庫記録!$F:$F,月別在庫一覧!$A173)</f>
        <v>0</v>
      </c>
      <c r="AB173" s="52">
        <f>SUMIFS(入出庫記録!$I:$I,入出庫記録!$B:$B,月別在庫一覧!$C$1,入出庫記録!$C:$C,月別在庫一覧!$AA$2,入出庫記録!$F:$F,月別在庫一覧!$A173)</f>
        <v>0</v>
      </c>
      <c r="AC173" s="48" t="str">
        <f t="shared" si="40"/>
        <v/>
      </c>
      <c r="AD173" s="51">
        <f>SUMIFS(入出庫記録!$H:$H,入出庫記録!$B:$B,月別在庫一覧!$C$1,入出庫記録!$C:$C,月別在庫一覧!$AD$2,入出庫記録!$F:$F,月別在庫一覧!$A173)</f>
        <v>0</v>
      </c>
      <c r="AE173" s="52">
        <f>SUMIFS(入出庫記録!$I:$I,入出庫記録!$B:$B,月別在庫一覧!$C$1,入出庫記録!$C:$C,月別在庫一覧!$AD$2,入出庫記録!$F:$F,月別在庫一覧!$A173)</f>
        <v>0</v>
      </c>
      <c r="AF173" s="48" t="str">
        <f t="shared" si="41"/>
        <v/>
      </c>
      <c r="AG173" s="51">
        <f>SUMIFS(入出庫記録!$H:$H,入出庫記録!$B:$B,月別在庫一覧!$C$1,入出庫記録!$C:$C,月別在庫一覧!$AG$2,入出庫記録!$F:$F,月別在庫一覧!$A173)</f>
        <v>0</v>
      </c>
      <c r="AH173" s="52">
        <f>SUMIFS(入出庫記録!$I:$I,入出庫記録!$B:$B,月別在庫一覧!$C$1,入出庫記録!$C:$C,月別在庫一覧!$AG$2,入出庫記録!$F:$F,月別在庫一覧!$A173)</f>
        <v>0</v>
      </c>
      <c r="AI173" s="48" t="str">
        <f t="shared" si="42"/>
        <v/>
      </c>
      <c r="AJ173" s="51">
        <f>SUMIFS(入出庫記録!$H:$H,入出庫記録!$B:$B,月別在庫一覧!$C$1,入出庫記録!$C:$C,月別在庫一覧!$AJ$2,入出庫記録!$F:$F,月別在庫一覧!$A173)</f>
        <v>0</v>
      </c>
      <c r="AK173" s="52">
        <f>SUMIFS(入出庫記録!$I:$I,入出庫記録!$B:$B,月別在庫一覧!$C$1,入出庫記録!$C:$C,月別在庫一覧!$AJ$2,入出庫記録!$F:$F,月別在庫一覧!$A173)</f>
        <v>0</v>
      </c>
      <c r="AL173" s="48" t="str">
        <f t="shared" si="43"/>
        <v/>
      </c>
    </row>
    <row r="174" spans="1:38" ht="18.75" customHeight="1">
      <c r="A174" s="102" t="str">
        <f>IF(設定!B175="","",設定!B175)</f>
        <v/>
      </c>
      <c r="B174" s="103" t="str">
        <f>IF(設定!C175="","",設定!C175)</f>
        <v/>
      </c>
      <c r="C174" s="43">
        <f>SUMIFS(入出庫記録!$H:$H,入出庫記録!$B:$B,月別在庫一覧!$C$1,入出庫記録!$C:$C,月別在庫一覧!$C$2,入出庫記録!$F:$F,月別在庫一覧!$A174)</f>
        <v>0</v>
      </c>
      <c r="D174" s="46">
        <f>SUMIFS(入出庫記録!$I:$I,入出庫記録!$B:$B,月別在庫一覧!$C$1,入出庫記録!$C:$C,月別在庫一覧!$C$2,入出庫記録!$F:$F,月別在庫一覧!$A174)</f>
        <v>0</v>
      </c>
      <c r="E174" s="48" t="str">
        <f>IFERROR(#REF!+C174-D174,"")</f>
        <v/>
      </c>
      <c r="F174" s="51">
        <f>SUMIFS(入出庫記録!$H:$H,入出庫記録!$B:$B,月別在庫一覧!$C$1,入出庫記録!$C:$C,月別在庫一覧!$F$2,入出庫記録!$F:$F,月別在庫一覧!$A174)</f>
        <v>0</v>
      </c>
      <c r="G174" s="52">
        <f>SUMIFS(入出庫記録!$I:$I,入出庫記録!$B:$B,月別在庫一覧!$C$1,入出庫記録!$C:$C,月別在庫一覧!$F$2,入出庫記録!$F:$F,月別在庫一覧!$A174)</f>
        <v>0</v>
      </c>
      <c r="H174" s="48" t="str">
        <f t="shared" si="34"/>
        <v/>
      </c>
      <c r="I174" s="51">
        <f>SUMIFS(入出庫記録!$H:$H,入出庫記録!$B:$B,月別在庫一覧!$C$1,入出庫記録!$C:$C,月別在庫一覧!$I$2,入出庫記録!$F:$F,月別在庫一覧!$A174)</f>
        <v>0</v>
      </c>
      <c r="J174" s="52">
        <f>SUMIFS(入出庫記録!$I:$I,入出庫記録!$B:$B,月別在庫一覧!$C$1,入出庫記録!$C:$C,月別在庫一覧!$I$2,入出庫記録!$F:$F,月別在庫一覧!$A174)</f>
        <v>0</v>
      </c>
      <c r="K174" s="48" t="str">
        <f t="shared" si="35"/>
        <v/>
      </c>
      <c r="L174" s="51">
        <f>SUMIFS(入出庫記録!$H:$H,入出庫記録!$B:$B,月別在庫一覧!$C$1,入出庫記録!$C:$C,月別在庫一覧!$L$2,入出庫記録!$F:$F,月別在庫一覧!$A174)</f>
        <v>0</v>
      </c>
      <c r="M174" s="52">
        <f>SUMIFS(入出庫記録!$I:$I,入出庫記録!$B:$B,月別在庫一覧!$C$1,入出庫記録!$C:$C,月別在庫一覧!$L$2,入出庫記録!$F:$F,月別在庫一覧!$A174)</f>
        <v>0</v>
      </c>
      <c r="N174" s="48" t="str">
        <f t="shared" si="44"/>
        <v/>
      </c>
      <c r="O174" s="51">
        <f>SUMIFS(入出庫記録!$H:$H,入出庫記録!$B:$B,月別在庫一覧!$C$1,入出庫記録!$C:$C,月別在庫一覧!$O$2,入出庫記録!$F:$F,月別在庫一覧!$A174)</f>
        <v>0</v>
      </c>
      <c r="P174" s="52">
        <f>SUMIFS(入出庫記録!$I:$I,入出庫記録!$B:$B,月別在庫一覧!$C$1,入出庫記録!$C:$C,月別在庫一覧!$O$2,入出庫記録!$F:$F,月別在庫一覧!$A174)</f>
        <v>0</v>
      </c>
      <c r="Q174" s="48" t="str">
        <f t="shared" si="36"/>
        <v/>
      </c>
      <c r="R174" s="51">
        <f>SUMIFS(入出庫記録!$H:$H,入出庫記録!$B:$B,月別在庫一覧!$C$1,入出庫記録!$C:$C,月別在庫一覧!$R$2,入出庫記録!$F:$F,月別在庫一覧!$A174)</f>
        <v>0</v>
      </c>
      <c r="S174" s="52">
        <f>SUMIFS(入出庫記録!$I:$I,入出庫記録!$B:$B,月別在庫一覧!$C$1,入出庫記録!$C:$C,月別在庫一覧!$R$2,入出庫記録!$F:$F,月別在庫一覧!$A174)</f>
        <v>0</v>
      </c>
      <c r="T174" s="48" t="str">
        <f t="shared" si="37"/>
        <v/>
      </c>
      <c r="U174" s="51">
        <f>SUMIFS(入出庫記録!$H:$H,入出庫記録!$B:$B,月別在庫一覧!$C$1,入出庫記録!$C:$C,月別在庫一覧!$U$2,入出庫記録!$F:$F,月別在庫一覧!$A174)</f>
        <v>0</v>
      </c>
      <c r="V174" s="52">
        <f>SUMIFS(入出庫記録!$I:$I,入出庫記録!$B:$B,月別在庫一覧!$C$1,入出庫記録!$C:$C,月別在庫一覧!$U$2,入出庫記録!$F:$F,月別在庫一覧!$A174)</f>
        <v>0</v>
      </c>
      <c r="W174" s="48" t="str">
        <f t="shared" si="38"/>
        <v/>
      </c>
      <c r="X174" s="51">
        <f>SUMIFS(入出庫記録!$H:$H,入出庫記録!$B:$B,月別在庫一覧!$C$1,入出庫記録!$C:$C,月別在庫一覧!$X$2,入出庫記録!$F:$F,月別在庫一覧!$A174)</f>
        <v>0</v>
      </c>
      <c r="Y174" s="52">
        <f>SUMIFS(入出庫記録!$I:$I,入出庫記録!$B:$B,月別在庫一覧!$C$1,入出庫記録!$C:$C,月別在庫一覧!$X$2,入出庫記録!$F:$F,月別在庫一覧!$A174)</f>
        <v>0</v>
      </c>
      <c r="Z174" s="48" t="str">
        <f t="shared" si="39"/>
        <v/>
      </c>
      <c r="AA174" s="51">
        <f>SUMIFS(入出庫記録!$H:$H,入出庫記録!$B:$B,月別在庫一覧!$C$1,入出庫記録!$C:$C,月別在庫一覧!$AA$2,入出庫記録!$F:$F,月別在庫一覧!$A174)</f>
        <v>0</v>
      </c>
      <c r="AB174" s="52">
        <f>SUMIFS(入出庫記録!$I:$I,入出庫記録!$B:$B,月別在庫一覧!$C$1,入出庫記録!$C:$C,月別在庫一覧!$AA$2,入出庫記録!$F:$F,月別在庫一覧!$A174)</f>
        <v>0</v>
      </c>
      <c r="AC174" s="48" t="str">
        <f t="shared" si="40"/>
        <v/>
      </c>
      <c r="AD174" s="51">
        <f>SUMIFS(入出庫記録!$H:$H,入出庫記録!$B:$B,月別在庫一覧!$C$1,入出庫記録!$C:$C,月別在庫一覧!$AD$2,入出庫記録!$F:$F,月別在庫一覧!$A174)</f>
        <v>0</v>
      </c>
      <c r="AE174" s="52">
        <f>SUMIFS(入出庫記録!$I:$I,入出庫記録!$B:$B,月別在庫一覧!$C$1,入出庫記録!$C:$C,月別在庫一覧!$AD$2,入出庫記録!$F:$F,月別在庫一覧!$A174)</f>
        <v>0</v>
      </c>
      <c r="AF174" s="48" t="str">
        <f t="shared" si="41"/>
        <v/>
      </c>
      <c r="AG174" s="51">
        <f>SUMIFS(入出庫記録!$H:$H,入出庫記録!$B:$B,月別在庫一覧!$C$1,入出庫記録!$C:$C,月別在庫一覧!$AG$2,入出庫記録!$F:$F,月別在庫一覧!$A174)</f>
        <v>0</v>
      </c>
      <c r="AH174" s="52">
        <f>SUMIFS(入出庫記録!$I:$I,入出庫記録!$B:$B,月別在庫一覧!$C$1,入出庫記録!$C:$C,月別在庫一覧!$AG$2,入出庫記録!$F:$F,月別在庫一覧!$A174)</f>
        <v>0</v>
      </c>
      <c r="AI174" s="48" t="str">
        <f t="shared" si="42"/>
        <v/>
      </c>
      <c r="AJ174" s="51">
        <f>SUMIFS(入出庫記録!$H:$H,入出庫記録!$B:$B,月別在庫一覧!$C$1,入出庫記録!$C:$C,月別在庫一覧!$AJ$2,入出庫記録!$F:$F,月別在庫一覧!$A174)</f>
        <v>0</v>
      </c>
      <c r="AK174" s="52">
        <f>SUMIFS(入出庫記録!$I:$I,入出庫記録!$B:$B,月別在庫一覧!$C$1,入出庫記録!$C:$C,月別在庫一覧!$AJ$2,入出庫記録!$F:$F,月別在庫一覧!$A174)</f>
        <v>0</v>
      </c>
      <c r="AL174" s="48" t="str">
        <f t="shared" si="43"/>
        <v/>
      </c>
    </row>
    <row r="175" spans="1:38" ht="18.75" customHeight="1">
      <c r="A175" s="102" t="str">
        <f>IF(設定!B176="","",設定!B176)</f>
        <v/>
      </c>
      <c r="B175" s="103" t="str">
        <f>IF(設定!C176="","",設定!C176)</f>
        <v/>
      </c>
      <c r="C175" s="43">
        <f>SUMIFS(入出庫記録!$H:$H,入出庫記録!$B:$B,月別在庫一覧!$C$1,入出庫記録!$C:$C,月別在庫一覧!$C$2,入出庫記録!$F:$F,月別在庫一覧!$A175)</f>
        <v>0</v>
      </c>
      <c r="D175" s="46">
        <f>SUMIFS(入出庫記録!$I:$I,入出庫記録!$B:$B,月別在庫一覧!$C$1,入出庫記録!$C:$C,月別在庫一覧!$C$2,入出庫記録!$F:$F,月別在庫一覧!$A175)</f>
        <v>0</v>
      </c>
      <c r="E175" s="48" t="str">
        <f>IFERROR(#REF!+C175-D175,"")</f>
        <v/>
      </c>
      <c r="F175" s="51">
        <f>SUMIFS(入出庫記録!$H:$H,入出庫記録!$B:$B,月別在庫一覧!$C$1,入出庫記録!$C:$C,月別在庫一覧!$F$2,入出庫記録!$F:$F,月別在庫一覧!$A175)</f>
        <v>0</v>
      </c>
      <c r="G175" s="52">
        <f>SUMIFS(入出庫記録!$I:$I,入出庫記録!$B:$B,月別在庫一覧!$C$1,入出庫記録!$C:$C,月別在庫一覧!$F$2,入出庫記録!$F:$F,月別在庫一覧!$A175)</f>
        <v>0</v>
      </c>
      <c r="H175" s="48" t="str">
        <f t="shared" si="34"/>
        <v/>
      </c>
      <c r="I175" s="51">
        <f>SUMIFS(入出庫記録!$H:$H,入出庫記録!$B:$B,月別在庫一覧!$C$1,入出庫記録!$C:$C,月別在庫一覧!$I$2,入出庫記録!$F:$F,月別在庫一覧!$A175)</f>
        <v>0</v>
      </c>
      <c r="J175" s="52">
        <f>SUMIFS(入出庫記録!$I:$I,入出庫記録!$B:$B,月別在庫一覧!$C$1,入出庫記録!$C:$C,月別在庫一覧!$I$2,入出庫記録!$F:$F,月別在庫一覧!$A175)</f>
        <v>0</v>
      </c>
      <c r="K175" s="48" t="str">
        <f t="shared" si="35"/>
        <v/>
      </c>
      <c r="L175" s="51">
        <f>SUMIFS(入出庫記録!$H:$H,入出庫記録!$B:$B,月別在庫一覧!$C$1,入出庫記録!$C:$C,月別在庫一覧!$L$2,入出庫記録!$F:$F,月別在庫一覧!$A175)</f>
        <v>0</v>
      </c>
      <c r="M175" s="52">
        <f>SUMIFS(入出庫記録!$I:$I,入出庫記録!$B:$B,月別在庫一覧!$C$1,入出庫記録!$C:$C,月別在庫一覧!$L$2,入出庫記録!$F:$F,月別在庫一覧!$A175)</f>
        <v>0</v>
      </c>
      <c r="N175" s="48" t="str">
        <f t="shared" si="44"/>
        <v/>
      </c>
      <c r="O175" s="51">
        <f>SUMIFS(入出庫記録!$H:$H,入出庫記録!$B:$B,月別在庫一覧!$C$1,入出庫記録!$C:$C,月別在庫一覧!$O$2,入出庫記録!$F:$F,月別在庫一覧!$A175)</f>
        <v>0</v>
      </c>
      <c r="P175" s="52">
        <f>SUMIFS(入出庫記録!$I:$I,入出庫記録!$B:$B,月別在庫一覧!$C$1,入出庫記録!$C:$C,月別在庫一覧!$O$2,入出庫記録!$F:$F,月別在庫一覧!$A175)</f>
        <v>0</v>
      </c>
      <c r="Q175" s="48" t="str">
        <f t="shared" si="36"/>
        <v/>
      </c>
      <c r="R175" s="51">
        <f>SUMIFS(入出庫記録!$H:$H,入出庫記録!$B:$B,月別在庫一覧!$C$1,入出庫記録!$C:$C,月別在庫一覧!$R$2,入出庫記録!$F:$F,月別在庫一覧!$A175)</f>
        <v>0</v>
      </c>
      <c r="S175" s="52">
        <f>SUMIFS(入出庫記録!$I:$I,入出庫記録!$B:$B,月別在庫一覧!$C$1,入出庫記録!$C:$C,月別在庫一覧!$R$2,入出庫記録!$F:$F,月別在庫一覧!$A175)</f>
        <v>0</v>
      </c>
      <c r="T175" s="48" t="str">
        <f t="shared" si="37"/>
        <v/>
      </c>
      <c r="U175" s="51">
        <f>SUMIFS(入出庫記録!$H:$H,入出庫記録!$B:$B,月別在庫一覧!$C$1,入出庫記録!$C:$C,月別在庫一覧!$U$2,入出庫記録!$F:$F,月別在庫一覧!$A175)</f>
        <v>0</v>
      </c>
      <c r="V175" s="52">
        <f>SUMIFS(入出庫記録!$I:$I,入出庫記録!$B:$B,月別在庫一覧!$C$1,入出庫記録!$C:$C,月別在庫一覧!$U$2,入出庫記録!$F:$F,月別在庫一覧!$A175)</f>
        <v>0</v>
      </c>
      <c r="W175" s="48" t="str">
        <f t="shared" si="38"/>
        <v/>
      </c>
      <c r="X175" s="51">
        <f>SUMIFS(入出庫記録!$H:$H,入出庫記録!$B:$B,月別在庫一覧!$C$1,入出庫記録!$C:$C,月別在庫一覧!$X$2,入出庫記録!$F:$F,月別在庫一覧!$A175)</f>
        <v>0</v>
      </c>
      <c r="Y175" s="52">
        <f>SUMIFS(入出庫記録!$I:$I,入出庫記録!$B:$B,月別在庫一覧!$C$1,入出庫記録!$C:$C,月別在庫一覧!$X$2,入出庫記録!$F:$F,月別在庫一覧!$A175)</f>
        <v>0</v>
      </c>
      <c r="Z175" s="48" t="str">
        <f t="shared" si="39"/>
        <v/>
      </c>
      <c r="AA175" s="51">
        <f>SUMIFS(入出庫記録!$H:$H,入出庫記録!$B:$B,月別在庫一覧!$C$1,入出庫記録!$C:$C,月別在庫一覧!$AA$2,入出庫記録!$F:$F,月別在庫一覧!$A175)</f>
        <v>0</v>
      </c>
      <c r="AB175" s="52">
        <f>SUMIFS(入出庫記録!$I:$I,入出庫記録!$B:$B,月別在庫一覧!$C$1,入出庫記録!$C:$C,月別在庫一覧!$AA$2,入出庫記録!$F:$F,月別在庫一覧!$A175)</f>
        <v>0</v>
      </c>
      <c r="AC175" s="48" t="str">
        <f t="shared" si="40"/>
        <v/>
      </c>
      <c r="AD175" s="51">
        <f>SUMIFS(入出庫記録!$H:$H,入出庫記録!$B:$B,月別在庫一覧!$C$1,入出庫記録!$C:$C,月別在庫一覧!$AD$2,入出庫記録!$F:$F,月別在庫一覧!$A175)</f>
        <v>0</v>
      </c>
      <c r="AE175" s="52">
        <f>SUMIFS(入出庫記録!$I:$I,入出庫記録!$B:$B,月別在庫一覧!$C$1,入出庫記録!$C:$C,月別在庫一覧!$AD$2,入出庫記録!$F:$F,月別在庫一覧!$A175)</f>
        <v>0</v>
      </c>
      <c r="AF175" s="48" t="str">
        <f t="shared" si="41"/>
        <v/>
      </c>
      <c r="AG175" s="51">
        <f>SUMIFS(入出庫記録!$H:$H,入出庫記録!$B:$B,月別在庫一覧!$C$1,入出庫記録!$C:$C,月別在庫一覧!$AG$2,入出庫記録!$F:$F,月別在庫一覧!$A175)</f>
        <v>0</v>
      </c>
      <c r="AH175" s="52">
        <f>SUMIFS(入出庫記録!$I:$I,入出庫記録!$B:$B,月別在庫一覧!$C$1,入出庫記録!$C:$C,月別在庫一覧!$AG$2,入出庫記録!$F:$F,月別在庫一覧!$A175)</f>
        <v>0</v>
      </c>
      <c r="AI175" s="48" t="str">
        <f t="shared" si="42"/>
        <v/>
      </c>
      <c r="AJ175" s="51">
        <f>SUMIFS(入出庫記録!$H:$H,入出庫記録!$B:$B,月別在庫一覧!$C$1,入出庫記録!$C:$C,月別在庫一覧!$AJ$2,入出庫記録!$F:$F,月別在庫一覧!$A175)</f>
        <v>0</v>
      </c>
      <c r="AK175" s="52">
        <f>SUMIFS(入出庫記録!$I:$I,入出庫記録!$B:$B,月別在庫一覧!$C$1,入出庫記録!$C:$C,月別在庫一覧!$AJ$2,入出庫記録!$F:$F,月別在庫一覧!$A175)</f>
        <v>0</v>
      </c>
      <c r="AL175" s="48" t="str">
        <f t="shared" si="43"/>
        <v/>
      </c>
    </row>
    <row r="176" spans="1:38" ht="18.75" customHeight="1">
      <c r="A176" s="102" t="str">
        <f>IF(設定!B177="","",設定!B177)</f>
        <v/>
      </c>
      <c r="B176" s="103" t="str">
        <f>IF(設定!C177="","",設定!C177)</f>
        <v/>
      </c>
      <c r="C176" s="43">
        <f>SUMIFS(入出庫記録!$H:$H,入出庫記録!$B:$B,月別在庫一覧!$C$1,入出庫記録!$C:$C,月別在庫一覧!$C$2,入出庫記録!$F:$F,月別在庫一覧!$A176)</f>
        <v>0</v>
      </c>
      <c r="D176" s="46">
        <f>SUMIFS(入出庫記録!$I:$I,入出庫記録!$B:$B,月別在庫一覧!$C$1,入出庫記録!$C:$C,月別在庫一覧!$C$2,入出庫記録!$F:$F,月別在庫一覧!$A176)</f>
        <v>0</v>
      </c>
      <c r="E176" s="48" t="str">
        <f>IFERROR(#REF!+C176-D176,"")</f>
        <v/>
      </c>
      <c r="F176" s="51">
        <f>SUMIFS(入出庫記録!$H:$H,入出庫記録!$B:$B,月別在庫一覧!$C$1,入出庫記録!$C:$C,月別在庫一覧!$F$2,入出庫記録!$F:$F,月別在庫一覧!$A176)</f>
        <v>0</v>
      </c>
      <c r="G176" s="52">
        <f>SUMIFS(入出庫記録!$I:$I,入出庫記録!$B:$B,月別在庫一覧!$C$1,入出庫記録!$C:$C,月別在庫一覧!$F$2,入出庫記録!$F:$F,月別在庫一覧!$A176)</f>
        <v>0</v>
      </c>
      <c r="H176" s="48" t="str">
        <f t="shared" si="34"/>
        <v/>
      </c>
      <c r="I176" s="51">
        <f>SUMIFS(入出庫記録!$H:$H,入出庫記録!$B:$B,月別在庫一覧!$C$1,入出庫記録!$C:$C,月別在庫一覧!$I$2,入出庫記録!$F:$F,月別在庫一覧!$A176)</f>
        <v>0</v>
      </c>
      <c r="J176" s="52">
        <f>SUMIFS(入出庫記録!$I:$I,入出庫記録!$B:$B,月別在庫一覧!$C$1,入出庫記録!$C:$C,月別在庫一覧!$I$2,入出庫記録!$F:$F,月別在庫一覧!$A176)</f>
        <v>0</v>
      </c>
      <c r="K176" s="48" t="str">
        <f t="shared" si="35"/>
        <v/>
      </c>
      <c r="L176" s="51">
        <f>SUMIFS(入出庫記録!$H:$H,入出庫記録!$B:$B,月別在庫一覧!$C$1,入出庫記録!$C:$C,月別在庫一覧!$L$2,入出庫記録!$F:$F,月別在庫一覧!$A176)</f>
        <v>0</v>
      </c>
      <c r="M176" s="52">
        <f>SUMIFS(入出庫記録!$I:$I,入出庫記録!$B:$B,月別在庫一覧!$C$1,入出庫記録!$C:$C,月別在庫一覧!$L$2,入出庫記録!$F:$F,月別在庫一覧!$A176)</f>
        <v>0</v>
      </c>
      <c r="N176" s="48" t="str">
        <f t="shared" si="44"/>
        <v/>
      </c>
      <c r="O176" s="51">
        <f>SUMIFS(入出庫記録!$H:$H,入出庫記録!$B:$B,月別在庫一覧!$C$1,入出庫記録!$C:$C,月別在庫一覧!$O$2,入出庫記録!$F:$F,月別在庫一覧!$A176)</f>
        <v>0</v>
      </c>
      <c r="P176" s="52">
        <f>SUMIFS(入出庫記録!$I:$I,入出庫記録!$B:$B,月別在庫一覧!$C$1,入出庫記録!$C:$C,月別在庫一覧!$O$2,入出庫記録!$F:$F,月別在庫一覧!$A176)</f>
        <v>0</v>
      </c>
      <c r="Q176" s="48" t="str">
        <f t="shared" si="36"/>
        <v/>
      </c>
      <c r="R176" s="51">
        <f>SUMIFS(入出庫記録!$H:$H,入出庫記録!$B:$B,月別在庫一覧!$C$1,入出庫記録!$C:$C,月別在庫一覧!$R$2,入出庫記録!$F:$F,月別在庫一覧!$A176)</f>
        <v>0</v>
      </c>
      <c r="S176" s="52">
        <f>SUMIFS(入出庫記録!$I:$I,入出庫記録!$B:$B,月別在庫一覧!$C$1,入出庫記録!$C:$C,月別在庫一覧!$R$2,入出庫記録!$F:$F,月別在庫一覧!$A176)</f>
        <v>0</v>
      </c>
      <c r="T176" s="48" t="str">
        <f t="shared" si="37"/>
        <v/>
      </c>
      <c r="U176" s="51">
        <f>SUMIFS(入出庫記録!$H:$H,入出庫記録!$B:$B,月別在庫一覧!$C$1,入出庫記録!$C:$C,月別在庫一覧!$U$2,入出庫記録!$F:$F,月別在庫一覧!$A176)</f>
        <v>0</v>
      </c>
      <c r="V176" s="52">
        <f>SUMIFS(入出庫記録!$I:$I,入出庫記録!$B:$B,月別在庫一覧!$C$1,入出庫記録!$C:$C,月別在庫一覧!$U$2,入出庫記録!$F:$F,月別在庫一覧!$A176)</f>
        <v>0</v>
      </c>
      <c r="W176" s="48" t="str">
        <f t="shared" si="38"/>
        <v/>
      </c>
      <c r="X176" s="51">
        <f>SUMIFS(入出庫記録!$H:$H,入出庫記録!$B:$B,月別在庫一覧!$C$1,入出庫記録!$C:$C,月別在庫一覧!$X$2,入出庫記録!$F:$F,月別在庫一覧!$A176)</f>
        <v>0</v>
      </c>
      <c r="Y176" s="52">
        <f>SUMIFS(入出庫記録!$I:$I,入出庫記録!$B:$B,月別在庫一覧!$C$1,入出庫記録!$C:$C,月別在庫一覧!$X$2,入出庫記録!$F:$F,月別在庫一覧!$A176)</f>
        <v>0</v>
      </c>
      <c r="Z176" s="48" t="str">
        <f t="shared" si="39"/>
        <v/>
      </c>
      <c r="AA176" s="51">
        <f>SUMIFS(入出庫記録!$H:$H,入出庫記録!$B:$B,月別在庫一覧!$C$1,入出庫記録!$C:$C,月別在庫一覧!$AA$2,入出庫記録!$F:$F,月別在庫一覧!$A176)</f>
        <v>0</v>
      </c>
      <c r="AB176" s="52">
        <f>SUMIFS(入出庫記録!$I:$I,入出庫記録!$B:$B,月別在庫一覧!$C$1,入出庫記録!$C:$C,月別在庫一覧!$AA$2,入出庫記録!$F:$F,月別在庫一覧!$A176)</f>
        <v>0</v>
      </c>
      <c r="AC176" s="48" t="str">
        <f t="shared" si="40"/>
        <v/>
      </c>
      <c r="AD176" s="51">
        <f>SUMIFS(入出庫記録!$H:$H,入出庫記録!$B:$B,月別在庫一覧!$C$1,入出庫記録!$C:$C,月別在庫一覧!$AD$2,入出庫記録!$F:$F,月別在庫一覧!$A176)</f>
        <v>0</v>
      </c>
      <c r="AE176" s="52">
        <f>SUMIFS(入出庫記録!$I:$I,入出庫記録!$B:$B,月別在庫一覧!$C$1,入出庫記録!$C:$C,月別在庫一覧!$AD$2,入出庫記録!$F:$F,月別在庫一覧!$A176)</f>
        <v>0</v>
      </c>
      <c r="AF176" s="48" t="str">
        <f t="shared" si="41"/>
        <v/>
      </c>
      <c r="AG176" s="51">
        <f>SUMIFS(入出庫記録!$H:$H,入出庫記録!$B:$B,月別在庫一覧!$C$1,入出庫記録!$C:$C,月別在庫一覧!$AG$2,入出庫記録!$F:$F,月別在庫一覧!$A176)</f>
        <v>0</v>
      </c>
      <c r="AH176" s="52">
        <f>SUMIFS(入出庫記録!$I:$I,入出庫記録!$B:$B,月別在庫一覧!$C$1,入出庫記録!$C:$C,月別在庫一覧!$AG$2,入出庫記録!$F:$F,月別在庫一覧!$A176)</f>
        <v>0</v>
      </c>
      <c r="AI176" s="48" t="str">
        <f t="shared" si="42"/>
        <v/>
      </c>
      <c r="AJ176" s="51">
        <f>SUMIFS(入出庫記録!$H:$H,入出庫記録!$B:$B,月別在庫一覧!$C$1,入出庫記録!$C:$C,月別在庫一覧!$AJ$2,入出庫記録!$F:$F,月別在庫一覧!$A176)</f>
        <v>0</v>
      </c>
      <c r="AK176" s="52">
        <f>SUMIFS(入出庫記録!$I:$I,入出庫記録!$B:$B,月別在庫一覧!$C$1,入出庫記録!$C:$C,月別在庫一覧!$AJ$2,入出庫記録!$F:$F,月別在庫一覧!$A176)</f>
        <v>0</v>
      </c>
      <c r="AL176" s="48" t="str">
        <f t="shared" si="43"/>
        <v/>
      </c>
    </row>
    <row r="177" spans="1:38" ht="18.75" customHeight="1">
      <c r="A177" s="102" t="str">
        <f>IF(設定!B178="","",設定!B178)</f>
        <v/>
      </c>
      <c r="B177" s="103" t="str">
        <f>IF(設定!C178="","",設定!C178)</f>
        <v/>
      </c>
      <c r="C177" s="43">
        <f>SUMIFS(入出庫記録!$H:$H,入出庫記録!$B:$B,月別在庫一覧!$C$1,入出庫記録!$C:$C,月別在庫一覧!$C$2,入出庫記録!$F:$F,月別在庫一覧!$A177)</f>
        <v>0</v>
      </c>
      <c r="D177" s="46">
        <f>SUMIFS(入出庫記録!$I:$I,入出庫記録!$B:$B,月別在庫一覧!$C$1,入出庫記録!$C:$C,月別在庫一覧!$C$2,入出庫記録!$F:$F,月別在庫一覧!$A177)</f>
        <v>0</v>
      </c>
      <c r="E177" s="48" t="str">
        <f>IFERROR(#REF!+C177-D177,"")</f>
        <v/>
      </c>
      <c r="F177" s="51">
        <f>SUMIFS(入出庫記録!$H:$H,入出庫記録!$B:$B,月別在庫一覧!$C$1,入出庫記録!$C:$C,月別在庫一覧!$F$2,入出庫記録!$F:$F,月別在庫一覧!$A177)</f>
        <v>0</v>
      </c>
      <c r="G177" s="52">
        <f>SUMIFS(入出庫記録!$I:$I,入出庫記録!$B:$B,月別在庫一覧!$C$1,入出庫記録!$C:$C,月別在庫一覧!$F$2,入出庫記録!$F:$F,月別在庫一覧!$A177)</f>
        <v>0</v>
      </c>
      <c r="H177" s="48" t="str">
        <f>IFERROR(E177+F177-G177,"")</f>
        <v/>
      </c>
      <c r="I177" s="51">
        <f>SUMIFS(入出庫記録!$H:$H,入出庫記録!$B:$B,月別在庫一覧!$C$1,入出庫記録!$C:$C,月別在庫一覧!$I$2,入出庫記録!$F:$F,月別在庫一覧!$A177)</f>
        <v>0</v>
      </c>
      <c r="J177" s="52">
        <f>SUMIFS(入出庫記録!$I:$I,入出庫記録!$B:$B,月別在庫一覧!$C$1,入出庫記録!$C:$C,月別在庫一覧!$I$2,入出庫記録!$F:$F,月別在庫一覧!$A177)</f>
        <v>0</v>
      </c>
      <c r="K177" s="48" t="str">
        <f>IFERROR(H177+I177-J177,"")</f>
        <v/>
      </c>
      <c r="L177" s="51">
        <f>SUMIFS(入出庫記録!$H:$H,入出庫記録!$B:$B,月別在庫一覧!$C$1,入出庫記録!$C:$C,月別在庫一覧!$L$2,入出庫記録!$F:$F,月別在庫一覧!$A177)</f>
        <v>0</v>
      </c>
      <c r="M177" s="52">
        <f>SUMIFS(入出庫記録!$I:$I,入出庫記録!$B:$B,月別在庫一覧!$C$1,入出庫記録!$C:$C,月別在庫一覧!$L$2,入出庫記録!$F:$F,月別在庫一覧!$A177)</f>
        <v>0</v>
      </c>
      <c r="N177" s="48" t="str">
        <f t="shared" si="44"/>
        <v/>
      </c>
      <c r="O177" s="51">
        <f>SUMIFS(入出庫記録!$H:$H,入出庫記録!$B:$B,月別在庫一覧!$C$1,入出庫記録!$C:$C,月別在庫一覧!$O$2,入出庫記録!$F:$F,月別在庫一覧!$A177)</f>
        <v>0</v>
      </c>
      <c r="P177" s="52">
        <f>SUMIFS(入出庫記録!$I:$I,入出庫記録!$B:$B,月別在庫一覧!$C$1,入出庫記録!$C:$C,月別在庫一覧!$O$2,入出庫記録!$F:$F,月別在庫一覧!$A177)</f>
        <v>0</v>
      </c>
      <c r="Q177" s="48" t="str">
        <f>IFERROR(N177+O177-P177,"")</f>
        <v/>
      </c>
      <c r="R177" s="51">
        <f>SUMIFS(入出庫記録!$H:$H,入出庫記録!$B:$B,月別在庫一覧!$C$1,入出庫記録!$C:$C,月別在庫一覧!$R$2,入出庫記録!$F:$F,月別在庫一覧!$A177)</f>
        <v>0</v>
      </c>
      <c r="S177" s="52">
        <f>SUMIFS(入出庫記録!$I:$I,入出庫記録!$B:$B,月別在庫一覧!$C$1,入出庫記録!$C:$C,月別在庫一覧!$R$2,入出庫記録!$F:$F,月別在庫一覧!$A177)</f>
        <v>0</v>
      </c>
      <c r="T177" s="48" t="str">
        <f>IFERROR(Q177+R177-S177,"")</f>
        <v/>
      </c>
      <c r="U177" s="51">
        <f>SUMIFS(入出庫記録!$H:$H,入出庫記録!$B:$B,月別在庫一覧!$C$1,入出庫記録!$C:$C,月別在庫一覧!$U$2,入出庫記録!$F:$F,月別在庫一覧!$A177)</f>
        <v>0</v>
      </c>
      <c r="V177" s="52">
        <f>SUMIFS(入出庫記録!$I:$I,入出庫記録!$B:$B,月別在庫一覧!$C$1,入出庫記録!$C:$C,月別在庫一覧!$U$2,入出庫記録!$F:$F,月別在庫一覧!$A177)</f>
        <v>0</v>
      </c>
      <c r="W177" s="48" t="str">
        <f>IFERROR(T177+U177-V177,"")</f>
        <v/>
      </c>
      <c r="X177" s="51">
        <f>SUMIFS(入出庫記録!$H:$H,入出庫記録!$B:$B,月別在庫一覧!$C$1,入出庫記録!$C:$C,月別在庫一覧!$X$2,入出庫記録!$F:$F,月別在庫一覧!$A177)</f>
        <v>0</v>
      </c>
      <c r="Y177" s="52">
        <f>SUMIFS(入出庫記録!$I:$I,入出庫記録!$B:$B,月別在庫一覧!$C$1,入出庫記録!$C:$C,月別在庫一覧!$X$2,入出庫記録!$F:$F,月別在庫一覧!$A177)</f>
        <v>0</v>
      </c>
      <c r="Z177" s="48" t="str">
        <f>IFERROR(W177+X177-Y177,"")</f>
        <v/>
      </c>
      <c r="AA177" s="51">
        <f>SUMIFS(入出庫記録!$H:$H,入出庫記録!$B:$B,月別在庫一覧!$C$1,入出庫記録!$C:$C,月別在庫一覧!$AA$2,入出庫記録!$F:$F,月別在庫一覧!$A177)</f>
        <v>0</v>
      </c>
      <c r="AB177" s="52">
        <f>SUMIFS(入出庫記録!$I:$I,入出庫記録!$B:$B,月別在庫一覧!$C$1,入出庫記録!$C:$C,月別在庫一覧!$AA$2,入出庫記録!$F:$F,月別在庫一覧!$A177)</f>
        <v>0</v>
      </c>
      <c r="AC177" s="48" t="str">
        <f>IFERROR(Z177+AA177-AB177,"")</f>
        <v/>
      </c>
      <c r="AD177" s="51">
        <f>SUMIFS(入出庫記録!$H:$H,入出庫記録!$B:$B,月別在庫一覧!$C$1,入出庫記録!$C:$C,月別在庫一覧!$AD$2,入出庫記録!$F:$F,月別在庫一覧!$A177)</f>
        <v>0</v>
      </c>
      <c r="AE177" s="52">
        <f>SUMIFS(入出庫記録!$I:$I,入出庫記録!$B:$B,月別在庫一覧!$C$1,入出庫記録!$C:$C,月別在庫一覧!$AD$2,入出庫記録!$F:$F,月別在庫一覧!$A177)</f>
        <v>0</v>
      </c>
      <c r="AF177" s="48" t="str">
        <f>IFERROR(AC177+AD177-AE177,"")</f>
        <v/>
      </c>
      <c r="AG177" s="51">
        <f>SUMIFS(入出庫記録!$H:$H,入出庫記録!$B:$B,月別在庫一覧!$C$1,入出庫記録!$C:$C,月別在庫一覧!$AG$2,入出庫記録!$F:$F,月別在庫一覧!$A177)</f>
        <v>0</v>
      </c>
      <c r="AH177" s="52">
        <f>SUMIFS(入出庫記録!$I:$I,入出庫記録!$B:$B,月別在庫一覧!$C$1,入出庫記録!$C:$C,月別在庫一覧!$AG$2,入出庫記録!$F:$F,月別在庫一覧!$A177)</f>
        <v>0</v>
      </c>
      <c r="AI177" s="48" t="str">
        <f>IFERROR(AF177+AG177-AH177,"")</f>
        <v/>
      </c>
      <c r="AJ177" s="51">
        <f>SUMIFS(入出庫記録!$H:$H,入出庫記録!$B:$B,月別在庫一覧!$C$1,入出庫記録!$C:$C,月別在庫一覧!$AJ$2,入出庫記録!$F:$F,月別在庫一覧!$A177)</f>
        <v>0</v>
      </c>
      <c r="AK177" s="52">
        <f>SUMIFS(入出庫記録!$I:$I,入出庫記録!$B:$B,月別在庫一覧!$C$1,入出庫記録!$C:$C,月別在庫一覧!$AJ$2,入出庫記録!$F:$F,月別在庫一覧!$A177)</f>
        <v>0</v>
      </c>
      <c r="AL177" s="48" t="str">
        <f>IFERROR(AI177+AJ177-AK177,"")</f>
        <v/>
      </c>
    </row>
    <row r="178" spans="1:38" ht="18.75" customHeight="1">
      <c r="A178" s="102" t="str">
        <f>IF(設定!B179="","",設定!B179)</f>
        <v/>
      </c>
      <c r="B178" s="103" t="str">
        <f>IF(設定!C179="","",設定!C179)</f>
        <v/>
      </c>
      <c r="C178" s="43">
        <f>SUMIFS(入出庫記録!$H:$H,入出庫記録!$B:$B,月別在庫一覧!$C$1,入出庫記録!$C:$C,月別在庫一覧!$C$2,入出庫記録!$F:$F,月別在庫一覧!$A178)</f>
        <v>0</v>
      </c>
      <c r="D178" s="46">
        <f>SUMIFS(入出庫記録!$I:$I,入出庫記録!$B:$B,月別在庫一覧!$C$1,入出庫記録!$C:$C,月別在庫一覧!$C$2,入出庫記録!$F:$F,月別在庫一覧!$A178)</f>
        <v>0</v>
      </c>
      <c r="E178" s="48" t="str">
        <f>IFERROR(#REF!+C178-D178,"")</f>
        <v/>
      </c>
      <c r="F178" s="51">
        <f>SUMIFS(入出庫記録!$H:$H,入出庫記録!$B:$B,月別在庫一覧!$C$1,入出庫記録!$C:$C,月別在庫一覧!$F$2,入出庫記録!$F:$F,月別在庫一覧!$A178)</f>
        <v>0</v>
      </c>
      <c r="G178" s="52">
        <f>SUMIFS(入出庫記録!$I:$I,入出庫記録!$B:$B,月別在庫一覧!$C$1,入出庫記録!$C:$C,月別在庫一覧!$F$2,入出庫記録!$F:$F,月別在庫一覧!$A178)</f>
        <v>0</v>
      </c>
      <c r="H178" s="48" t="str">
        <f t="shared" si="34"/>
        <v/>
      </c>
      <c r="I178" s="51">
        <f>SUMIFS(入出庫記録!$H:$H,入出庫記録!$B:$B,月別在庫一覧!$C$1,入出庫記録!$C:$C,月別在庫一覧!$I$2,入出庫記録!$F:$F,月別在庫一覧!$A178)</f>
        <v>0</v>
      </c>
      <c r="J178" s="52">
        <f>SUMIFS(入出庫記録!$I:$I,入出庫記録!$B:$B,月別在庫一覧!$C$1,入出庫記録!$C:$C,月別在庫一覧!$I$2,入出庫記録!$F:$F,月別在庫一覧!$A178)</f>
        <v>0</v>
      </c>
      <c r="K178" s="48" t="str">
        <f t="shared" ref="K178:K194" si="45">IFERROR(H178+I178-J178,"")</f>
        <v/>
      </c>
      <c r="L178" s="51">
        <f>SUMIFS(入出庫記録!$H:$H,入出庫記録!$B:$B,月別在庫一覧!$C$1,入出庫記録!$C:$C,月別在庫一覧!$L$2,入出庫記録!$F:$F,月別在庫一覧!$A178)</f>
        <v>0</v>
      </c>
      <c r="M178" s="52">
        <f>SUMIFS(入出庫記録!$I:$I,入出庫記録!$B:$B,月別在庫一覧!$C$1,入出庫記録!$C:$C,月別在庫一覧!$L$2,入出庫記録!$F:$F,月別在庫一覧!$A178)</f>
        <v>0</v>
      </c>
      <c r="N178" s="48" t="str">
        <f t="shared" si="44"/>
        <v/>
      </c>
      <c r="O178" s="51">
        <f>SUMIFS(入出庫記録!$H:$H,入出庫記録!$B:$B,月別在庫一覧!$C$1,入出庫記録!$C:$C,月別在庫一覧!$O$2,入出庫記録!$F:$F,月別在庫一覧!$A178)</f>
        <v>0</v>
      </c>
      <c r="P178" s="52">
        <f>SUMIFS(入出庫記録!$I:$I,入出庫記録!$B:$B,月別在庫一覧!$C$1,入出庫記録!$C:$C,月別在庫一覧!$O$2,入出庫記録!$F:$F,月別在庫一覧!$A178)</f>
        <v>0</v>
      </c>
      <c r="Q178" s="48" t="str">
        <f t="shared" ref="Q178:Q194" si="46">IFERROR(N178+O178-P178,"")</f>
        <v/>
      </c>
      <c r="R178" s="51">
        <f>SUMIFS(入出庫記録!$H:$H,入出庫記録!$B:$B,月別在庫一覧!$C$1,入出庫記録!$C:$C,月別在庫一覧!$R$2,入出庫記録!$F:$F,月別在庫一覧!$A178)</f>
        <v>0</v>
      </c>
      <c r="S178" s="52">
        <f>SUMIFS(入出庫記録!$I:$I,入出庫記録!$B:$B,月別在庫一覧!$C$1,入出庫記録!$C:$C,月別在庫一覧!$R$2,入出庫記録!$F:$F,月別在庫一覧!$A178)</f>
        <v>0</v>
      </c>
      <c r="T178" s="48" t="str">
        <f t="shared" ref="T178:T194" si="47">IFERROR(Q178+R178-S178,"")</f>
        <v/>
      </c>
      <c r="U178" s="51">
        <f>SUMIFS(入出庫記録!$H:$H,入出庫記録!$B:$B,月別在庫一覧!$C$1,入出庫記録!$C:$C,月別在庫一覧!$U$2,入出庫記録!$F:$F,月別在庫一覧!$A178)</f>
        <v>0</v>
      </c>
      <c r="V178" s="52">
        <f>SUMIFS(入出庫記録!$I:$I,入出庫記録!$B:$B,月別在庫一覧!$C$1,入出庫記録!$C:$C,月別在庫一覧!$U$2,入出庫記録!$F:$F,月別在庫一覧!$A178)</f>
        <v>0</v>
      </c>
      <c r="W178" s="48" t="str">
        <f t="shared" ref="W178:W194" si="48">IFERROR(T178+U178-V178,"")</f>
        <v/>
      </c>
      <c r="X178" s="51">
        <f>SUMIFS(入出庫記録!$H:$H,入出庫記録!$B:$B,月別在庫一覧!$C$1,入出庫記録!$C:$C,月別在庫一覧!$X$2,入出庫記録!$F:$F,月別在庫一覧!$A178)</f>
        <v>0</v>
      </c>
      <c r="Y178" s="52">
        <f>SUMIFS(入出庫記録!$I:$I,入出庫記録!$B:$B,月別在庫一覧!$C$1,入出庫記録!$C:$C,月別在庫一覧!$X$2,入出庫記録!$F:$F,月別在庫一覧!$A178)</f>
        <v>0</v>
      </c>
      <c r="Z178" s="48" t="str">
        <f t="shared" ref="Z178:Z194" si="49">IFERROR(W178+X178-Y178,"")</f>
        <v/>
      </c>
      <c r="AA178" s="51">
        <f>SUMIFS(入出庫記録!$H:$H,入出庫記録!$B:$B,月別在庫一覧!$C$1,入出庫記録!$C:$C,月別在庫一覧!$AA$2,入出庫記録!$F:$F,月別在庫一覧!$A178)</f>
        <v>0</v>
      </c>
      <c r="AB178" s="52">
        <f>SUMIFS(入出庫記録!$I:$I,入出庫記録!$B:$B,月別在庫一覧!$C$1,入出庫記録!$C:$C,月別在庫一覧!$AA$2,入出庫記録!$F:$F,月別在庫一覧!$A178)</f>
        <v>0</v>
      </c>
      <c r="AC178" s="48" t="str">
        <f t="shared" ref="AC178:AC194" si="50">IFERROR(Z178+AA178-AB178,"")</f>
        <v/>
      </c>
      <c r="AD178" s="51">
        <f>SUMIFS(入出庫記録!$H:$H,入出庫記録!$B:$B,月別在庫一覧!$C$1,入出庫記録!$C:$C,月別在庫一覧!$AD$2,入出庫記録!$F:$F,月別在庫一覧!$A178)</f>
        <v>0</v>
      </c>
      <c r="AE178" s="52">
        <f>SUMIFS(入出庫記録!$I:$I,入出庫記録!$B:$B,月別在庫一覧!$C$1,入出庫記録!$C:$C,月別在庫一覧!$AD$2,入出庫記録!$F:$F,月別在庫一覧!$A178)</f>
        <v>0</v>
      </c>
      <c r="AF178" s="48" t="str">
        <f t="shared" ref="AF178:AF194" si="51">IFERROR(AC178+AD178-AE178,"")</f>
        <v/>
      </c>
      <c r="AG178" s="51">
        <f>SUMIFS(入出庫記録!$H:$H,入出庫記録!$B:$B,月別在庫一覧!$C$1,入出庫記録!$C:$C,月別在庫一覧!$AG$2,入出庫記録!$F:$F,月別在庫一覧!$A178)</f>
        <v>0</v>
      </c>
      <c r="AH178" s="52">
        <f>SUMIFS(入出庫記録!$I:$I,入出庫記録!$B:$B,月別在庫一覧!$C$1,入出庫記録!$C:$C,月別在庫一覧!$AG$2,入出庫記録!$F:$F,月別在庫一覧!$A178)</f>
        <v>0</v>
      </c>
      <c r="AI178" s="48" t="str">
        <f t="shared" ref="AI178:AI194" si="52">IFERROR(AF178+AG178-AH178,"")</f>
        <v/>
      </c>
      <c r="AJ178" s="51">
        <f>SUMIFS(入出庫記録!$H:$H,入出庫記録!$B:$B,月別在庫一覧!$C$1,入出庫記録!$C:$C,月別在庫一覧!$AJ$2,入出庫記録!$F:$F,月別在庫一覧!$A178)</f>
        <v>0</v>
      </c>
      <c r="AK178" s="52">
        <f>SUMIFS(入出庫記録!$I:$I,入出庫記録!$B:$B,月別在庫一覧!$C$1,入出庫記録!$C:$C,月別在庫一覧!$AJ$2,入出庫記録!$F:$F,月別在庫一覧!$A178)</f>
        <v>0</v>
      </c>
      <c r="AL178" s="48" t="str">
        <f t="shared" ref="AL178:AL194" si="53">IFERROR(AI178+AJ178-AK178,"")</f>
        <v/>
      </c>
    </row>
    <row r="179" spans="1:38" ht="18.75" customHeight="1">
      <c r="A179" s="102" t="str">
        <f>IF(設定!B180="","",設定!B180)</f>
        <v/>
      </c>
      <c r="B179" s="103" t="str">
        <f>IF(設定!C180="","",設定!C180)</f>
        <v/>
      </c>
      <c r="C179" s="43">
        <f>SUMIFS(入出庫記録!$H:$H,入出庫記録!$B:$B,月別在庫一覧!$C$1,入出庫記録!$C:$C,月別在庫一覧!$C$2,入出庫記録!$F:$F,月別在庫一覧!$A179)</f>
        <v>0</v>
      </c>
      <c r="D179" s="46">
        <f>SUMIFS(入出庫記録!$I:$I,入出庫記録!$B:$B,月別在庫一覧!$C$1,入出庫記録!$C:$C,月別在庫一覧!$C$2,入出庫記録!$F:$F,月別在庫一覧!$A179)</f>
        <v>0</v>
      </c>
      <c r="E179" s="48" t="str">
        <f>IFERROR(#REF!+C179-D179,"")</f>
        <v/>
      </c>
      <c r="F179" s="51">
        <f>SUMIFS(入出庫記録!$H:$H,入出庫記録!$B:$B,月別在庫一覧!$C$1,入出庫記録!$C:$C,月別在庫一覧!$F$2,入出庫記録!$F:$F,月別在庫一覧!$A179)</f>
        <v>0</v>
      </c>
      <c r="G179" s="52">
        <f>SUMIFS(入出庫記録!$I:$I,入出庫記録!$B:$B,月別在庫一覧!$C$1,入出庫記録!$C:$C,月別在庫一覧!$F$2,入出庫記録!$F:$F,月別在庫一覧!$A179)</f>
        <v>0</v>
      </c>
      <c r="H179" s="48" t="str">
        <f t="shared" si="34"/>
        <v/>
      </c>
      <c r="I179" s="51">
        <f>SUMIFS(入出庫記録!$H:$H,入出庫記録!$B:$B,月別在庫一覧!$C$1,入出庫記録!$C:$C,月別在庫一覧!$I$2,入出庫記録!$F:$F,月別在庫一覧!$A179)</f>
        <v>0</v>
      </c>
      <c r="J179" s="52">
        <f>SUMIFS(入出庫記録!$I:$I,入出庫記録!$B:$B,月別在庫一覧!$C$1,入出庫記録!$C:$C,月別在庫一覧!$I$2,入出庫記録!$F:$F,月別在庫一覧!$A179)</f>
        <v>0</v>
      </c>
      <c r="K179" s="48" t="str">
        <f t="shared" si="45"/>
        <v/>
      </c>
      <c r="L179" s="51">
        <f>SUMIFS(入出庫記録!$H:$H,入出庫記録!$B:$B,月別在庫一覧!$C$1,入出庫記録!$C:$C,月別在庫一覧!$L$2,入出庫記録!$F:$F,月別在庫一覧!$A179)</f>
        <v>0</v>
      </c>
      <c r="M179" s="52">
        <f>SUMIFS(入出庫記録!$I:$I,入出庫記録!$B:$B,月別在庫一覧!$C$1,入出庫記録!$C:$C,月別在庫一覧!$L$2,入出庫記録!$F:$F,月別在庫一覧!$A179)</f>
        <v>0</v>
      </c>
      <c r="N179" s="48" t="str">
        <f t="shared" si="44"/>
        <v/>
      </c>
      <c r="O179" s="51">
        <f>SUMIFS(入出庫記録!$H:$H,入出庫記録!$B:$B,月別在庫一覧!$C$1,入出庫記録!$C:$C,月別在庫一覧!$O$2,入出庫記録!$F:$F,月別在庫一覧!$A179)</f>
        <v>0</v>
      </c>
      <c r="P179" s="52">
        <f>SUMIFS(入出庫記録!$I:$I,入出庫記録!$B:$B,月別在庫一覧!$C$1,入出庫記録!$C:$C,月別在庫一覧!$O$2,入出庫記録!$F:$F,月別在庫一覧!$A179)</f>
        <v>0</v>
      </c>
      <c r="Q179" s="48" t="str">
        <f t="shared" si="46"/>
        <v/>
      </c>
      <c r="R179" s="51">
        <f>SUMIFS(入出庫記録!$H:$H,入出庫記録!$B:$B,月別在庫一覧!$C$1,入出庫記録!$C:$C,月別在庫一覧!$R$2,入出庫記録!$F:$F,月別在庫一覧!$A179)</f>
        <v>0</v>
      </c>
      <c r="S179" s="52">
        <f>SUMIFS(入出庫記録!$I:$I,入出庫記録!$B:$B,月別在庫一覧!$C$1,入出庫記録!$C:$C,月別在庫一覧!$R$2,入出庫記録!$F:$F,月別在庫一覧!$A179)</f>
        <v>0</v>
      </c>
      <c r="T179" s="48" t="str">
        <f t="shared" si="47"/>
        <v/>
      </c>
      <c r="U179" s="51">
        <f>SUMIFS(入出庫記録!$H:$H,入出庫記録!$B:$B,月別在庫一覧!$C$1,入出庫記録!$C:$C,月別在庫一覧!$U$2,入出庫記録!$F:$F,月別在庫一覧!$A179)</f>
        <v>0</v>
      </c>
      <c r="V179" s="52">
        <f>SUMIFS(入出庫記録!$I:$I,入出庫記録!$B:$B,月別在庫一覧!$C$1,入出庫記録!$C:$C,月別在庫一覧!$U$2,入出庫記録!$F:$F,月別在庫一覧!$A179)</f>
        <v>0</v>
      </c>
      <c r="W179" s="48" t="str">
        <f t="shared" si="48"/>
        <v/>
      </c>
      <c r="X179" s="51">
        <f>SUMIFS(入出庫記録!$H:$H,入出庫記録!$B:$B,月別在庫一覧!$C$1,入出庫記録!$C:$C,月別在庫一覧!$X$2,入出庫記録!$F:$F,月別在庫一覧!$A179)</f>
        <v>0</v>
      </c>
      <c r="Y179" s="52">
        <f>SUMIFS(入出庫記録!$I:$I,入出庫記録!$B:$B,月別在庫一覧!$C$1,入出庫記録!$C:$C,月別在庫一覧!$X$2,入出庫記録!$F:$F,月別在庫一覧!$A179)</f>
        <v>0</v>
      </c>
      <c r="Z179" s="48" t="str">
        <f t="shared" si="49"/>
        <v/>
      </c>
      <c r="AA179" s="51">
        <f>SUMIFS(入出庫記録!$H:$H,入出庫記録!$B:$B,月別在庫一覧!$C$1,入出庫記録!$C:$C,月別在庫一覧!$AA$2,入出庫記録!$F:$F,月別在庫一覧!$A179)</f>
        <v>0</v>
      </c>
      <c r="AB179" s="52">
        <f>SUMIFS(入出庫記録!$I:$I,入出庫記録!$B:$B,月別在庫一覧!$C$1,入出庫記録!$C:$C,月別在庫一覧!$AA$2,入出庫記録!$F:$F,月別在庫一覧!$A179)</f>
        <v>0</v>
      </c>
      <c r="AC179" s="48" t="str">
        <f t="shared" si="50"/>
        <v/>
      </c>
      <c r="AD179" s="51">
        <f>SUMIFS(入出庫記録!$H:$H,入出庫記録!$B:$B,月別在庫一覧!$C$1,入出庫記録!$C:$C,月別在庫一覧!$AD$2,入出庫記録!$F:$F,月別在庫一覧!$A179)</f>
        <v>0</v>
      </c>
      <c r="AE179" s="52">
        <f>SUMIFS(入出庫記録!$I:$I,入出庫記録!$B:$B,月別在庫一覧!$C$1,入出庫記録!$C:$C,月別在庫一覧!$AD$2,入出庫記録!$F:$F,月別在庫一覧!$A179)</f>
        <v>0</v>
      </c>
      <c r="AF179" s="48" t="str">
        <f t="shared" si="51"/>
        <v/>
      </c>
      <c r="AG179" s="51">
        <f>SUMIFS(入出庫記録!$H:$H,入出庫記録!$B:$B,月別在庫一覧!$C$1,入出庫記録!$C:$C,月別在庫一覧!$AG$2,入出庫記録!$F:$F,月別在庫一覧!$A179)</f>
        <v>0</v>
      </c>
      <c r="AH179" s="52">
        <f>SUMIFS(入出庫記録!$I:$I,入出庫記録!$B:$B,月別在庫一覧!$C$1,入出庫記録!$C:$C,月別在庫一覧!$AG$2,入出庫記録!$F:$F,月別在庫一覧!$A179)</f>
        <v>0</v>
      </c>
      <c r="AI179" s="48" t="str">
        <f t="shared" si="52"/>
        <v/>
      </c>
      <c r="AJ179" s="51">
        <f>SUMIFS(入出庫記録!$H:$H,入出庫記録!$B:$B,月別在庫一覧!$C$1,入出庫記録!$C:$C,月別在庫一覧!$AJ$2,入出庫記録!$F:$F,月別在庫一覧!$A179)</f>
        <v>0</v>
      </c>
      <c r="AK179" s="52">
        <f>SUMIFS(入出庫記録!$I:$I,入出庫記録!$B:$B,月別在庫一覧!$C$1,入出庫記録!$C:$C,月別在庫一覧!$AJ$2,入出庫記録!$F:$F,月別在庫一覧!$A179)</f>
        <v>0</v>
      </c>
      <c r="AL179" s="48" t="str">
        <f t="shared" si="53"/>
        <v/>
      </c>
    </row>
    <row r="180" spans="1:38" ht="18.75" customHeight="1">
      <c r="A180" s="102" t="str">
        <f>IF(設定!B181="","",設定!B181)</f>
        <v/>
      </c>
      <c r="B180" s="103" t="str">
        <f>IF(設定!C181="","",設定!C181)</f>
        <v/>
      </c>
      <c r="C180" s="43">
        <f>SUMIFS(入出庫記録!$H:$H,入出庫記録!$B:$B,月別在庫一覧!$C$1,入出庫記録!$C:$C,月別在庫一覧!$C$2,入出庫記録!$F:$F,月別在庫一覧!$A180)</f>
        <v>0</v>
      </c>
      <c r="D180" s="46">
        <f>SUMIFS(入出庫記録!$I:$I,入出庫記録!$B:$B,月別在庫一覧!$C$1,入出庫記録!$C:$C,月別在庫一覧!$C$2,入出庫記録!$F:$F,月別在庫一覧!$A180)</f>
        <v>0</v>
      </c>
      <c r="E180" s="48" t="str">
        <f>IFERROR(#REF!+C180-D180,"")</f>
        <v/>
      </c>
      <c r="F180" s="51">
        <f>SUMIFS(入出庫記録!$H:$H,入出庫記録!$B:$B,月別在庫一覧!$C$1,入出庫記録!$C:$C,月別在庫一覧!$F$2,入出庫記録!$F:$F,月別在庫一覧!$A180)</f>
        <v>0</v>
      </c>
      <c r="G180" s="52">
        <f>SUMIFS(入出庫記録!$I:$I,入出庫記録!$B:$B,月別在庫一覧!$C$1,入出庫記録!$C:$C,月別在庫一覧!$F$2,入出庫記録!$F:$F,月別在庫一覧!$A180)</f>
        <v>0</v>
      </c>
      <c r="H180" s="48" t="str">
        <f t="shared" si="34"/>
        <v/>
      </c>
      <c r="I180" s="51">
        <f>SUMIFS(入出庫記録!$H:$H,入出庫記録!$B:$B,月別在庫一覧!$C$1,入出庫記録!$C:$C,月別在庫一覧!$I$2,入出庫記録!$F:$F,月別在庫一覧!$A180)</f>
        <v>0</v>
      </c>
      <c r="J180" s="52">
        <f>SUMIFS(入出庫記録!$I:$I,入出庫記録!$B:$B,月別在庫一覧!$C$1,入出庫記録!$C:$C,月別在庫一覧!$I$2,入出庫記録!$F:$F,月別在庫一覧!$A180)</f>
        <v>0</v>
      </c>
      <c r="K180" s="48" t="str">
        <f t="shared" si="45"/>
        <v/>
      </c>
      <c r="L180" s="51">
        <f>SUMIFS(入出庫記録!$H:$H,入出庫記録!$B:$B,月別在庫一覧!$C$1,入出庫記録!$C:$C,月別在庫一覧!$L$2,入出庫記録!$F:$F,月別在庫一覧!$A180)</f>
        <v>0</v>
      </c>
      <c r="M180" s="52">
        <f>SUMIFS(入出庫記録!$I:$I,入出庫記録!$B:$B,月別在庫一覧!$C$1,入出庫記録!$C:$C,月別在庫一覧!$L$2,入出庫記録!$F:$F,月別在庫一覧!$A180)</f>
        <v>0</v>
      </c>
      <c r="N180" s="48" t="str">
        <f t="shared" si="44"/>
        <v/>
      </c>
      <c r="O180" s="51">
        <f>SUMIFS(入出庫記録!$H:$H,入出庫記録!$B:$B,月別在庫一覧!$C$1,入出庫記録!$C:$C,月別在庫一覧!$O$2,入出庫記録!$F:$F,月別在庫一覧!$A180)</f>
        <v>0</v>
      </c>
      <c r="P180" s="52">
        <f>SUMIFS(入出庫記録!$I:$I,入出庫記録!$B:$B,月別在庫一覧!$C$1,入出庫記録!$C:$C,月別在庫一覧!$O$2,入出庫記録!$F:$F,月別在庫一覧!$A180)</f>
        <v>0</v>
      </c>
      <c r="Q180" s="48" t="str">
        <f t="shared" si="46"/>
        <v/>
      </c>
      <c r="R180" s="51">
        <f>SUMIFS(入出庫記録!$H:$H,入出庫記録!$B:$B,月別在庫一覧!$C$1,入出庫記録!$C:$C,月別在庫一覧!$R$2,入出庫記録!$F:$F,月別在庫一覧!$A180)</f>
        <v>0</v>
      </c>
      <c r="S180" s="52">
        <f>SUMIFS(入出庫記録!$I:$I,入出庫記録!$B:$B,月別在庫一覧!$C$1,入出庫記録!$C:$C,月別在庫一覧!$R$2,入出庫記録!$F:$F,月別在庫一覧!$A180)</f>
        <v>0</v>
      </c>
      <c r="T180" s="48" t="str">
        <f t="shared" si="47"/>
        <v/>
      </c>
      <c r="U180" s="51">
        <f>SUMIFS(入出庫記録!$H:$H,入出庫記録!$B:$B,月別在庫一覧!$C$1,入出庫記録!$C:$C,月別在庫一覧!$U$2,入出庫記録!$F:$F,月別在庫一覧!$A180)</f>
        <v>0</v>
      </c>
      <c r="V180" s="52">
        <f>SUMIFS(入出庫記録!$I:$I,入出庫記録!$B:$B,月別在庫一覧!$C$1,入出庫記録!$C:$C,月別在庫一覧!$U$2,入出庫記録!$F:$F,月別在庫一覧!$A180)</f>
        <v>0</v>
      </c>
      <c r="W180" s="48" t="str">
        <f t="shared" si="48"/>
        <v/>
      </c>
      <c r="X180" s="51">
        <f>SUMIFS(入出庫記録!$H:$H,入出庫記録!$B:$B,月別在庫一覧!$C$1,入出庫記録!$C:$C,月別在庫一覧!$X$2,入出庫記録!$F:$F,月別在庫一覧!$A180)</f>
        <v>0</v>
      </c>
      <c r="Y180" s="52">
        <f>SUMIFS(入出庫記録!$I:$I,入出庫記録!$B:$B,月別在庫一覧!$C$1,入出庫記録!$C:$C,月別在庫一覧!$X$2,入出庫記録!$F:$F,月別在庫一覧!$A180)</f>
        <v>0</v>
      </c>
      <c r="Z180" s="48" t="str">
        <f t="shared" si="49"/>
        <v/>
      </c>
      <c r="AA180" s="51">
        <f>SUMIFS(入出庫記録!$H:$H,入出庫記録!$B:$B,月別在庫一覧!$C$1,入出庫記録!$C:$C,月別在庫一覧!$AA$2,入出庫記録!$F:$F,月別在庫一覧!$A180)</f>
        <v>0</v>
      </c>
      <c r="AB180" s="52">
        <f>SUMIFS(入出庫記録!$I:$I,入出庫記録!$B:$B,月別在庫一覧!$C$1,入出庫記録!$C:$C,月別在庫一覧!$AA$2,入出庫記録!$F:$F,月別在庫一覧!$A180)</f>
        <v>0</v>
      </c>
      <c r="AC180" s="48" t="str">
        <f t="shared" si="50"/>
        <v/>
      </c>
      <c r="AD180" s="51">
        <f>SUMIFS(入出庫記録!$H:$H,入出庫記録!$B:$B,月別在庫一覧!$C$1,入出庫記録!$C:$C,月別在庫一覧!$AD$2,入出庫記録!$F:$F,月別在庫一覧!$A180)</f>
        <v>0</v>
      </c>
      <c r="AE180" s="52">
        <f>SUMIFS(入出庫記録!$I:$I,入出庫記録!$B:$B,月別在庫一覧!$C$1,入出庫記録!$C:$C,月別在庫一覧!$AD$2,入出庫記録!$F:$F,月別在庫一覧!$A180)</f>
        <v>0</v>
      </c>
      <c r="AF180" s="48" t="str">
        <f t="shared" si="51"/>
        <v/>
      </c>
      <c r="AG180" s="51">
        <f>SUMIFS(入出庫記録!$H:$H,入出庫記録!$B:$B,月別在庫一覧!$C$1,入出庫記録!$C:$C,月別在庫一覧!$AG$2,入出庫記録!$F:$F,月別在庫一覧!$A180)</f>
        <v>0</v>
      </c>
      <c r="AH180" s="52">
        <f>SUMIFS(入出庫記録!$I:$I,入出庫記録!$B:$B,月別在庫一覧!$C$1,入出庫記録!$C:$C,月別在庫一覧!$AG$2,入出庫記録!$F:$F,月別在庫一覧!$A180)</f>
        <v>0</v>
      </c>
      <c r="AI180" s="48" t="str">
        <f t="shared" si="52"/>
        <v/>
      </c>
      <c r="AJ180" s="51">
        <f>SUMIFS(入出庫記録!$H:$H,入出庫記録!$B:$B,月別在庫一覧!$C$1,入出庫記録!$C:$C,月別在庫一覧!$AJ$2,入出庫記録!$F:$F,月別在庫一覧!$A180)</f>
        <v>0</v>
      </c>
      <c r="AK180" s="52">
        <f>SUMIFS(入出庫記録!$I:$I,入出庫記録!$B:$B,月別在庫一覧!$C$1,入出庫記録!$C:$C,月別在庫一覧!$AJ$2,入出庫記録!$F:$F,月別在庫一覧!$A180)</f>
        <v>0</v>
      </c>
      <c r="AL180" s="48" t="str">
        <f t="shared" si="53"/>
        <v/>
      </c>
    </row>
    <row r="181" spans="1:38" ht="18.75" customHeight="1">
      <c r="A181" s="102" t="str">
        <f>IF(設定!B182="","",設定!B182)</f>
        <v/>
      </c>
      <c r="B181" s="103" t="str">
        <f>IF(設定!C182="","",設定!C182)</f>
        <v/>
      </c>
      <c r="C181" s="43">
        <f>SUMIFS(入出庫記録!$H:$H,入出庫記録!$B:$B,月別在庫一覧!$C$1,入出庫記録!$C:$C,月別在庫一覧!$C$2,入出庫記録!$F:$F,月別在庫一覧!$A181)</f>
        <v>0</v>
      </c>
      <c r="D181" s="46">
        <f>SUMIFS(入出庫記録!$I:$I,入出庫記録!$B:$B,月別在庫一覧!$C$1,入出庫記録!$C:$C,月別在庫一覧!$C$2,入出庫記録!$F:$F,月別在庫一覧!$A181)</f>
        <v>0</v>
      </c>
      <c r="E181" s="48" t="str">
        <f>IFERROR(#REF!+C181-D181,"")</f>
        <v/>
      </c>
      <c r="F181" s="51">
        <f>SUMIFS(入出庫記録!$H:$H,入出庫記録!$B:$B,月別在庫一覧!$C$1,入出庫記録!$C:$C,月別在庫一覧!$F$2,入出庫記録!$F:$F,月別在庫一覧!$A181)</f>
        <v>0</v>
      </c>
      <c r="G181" s="52">
        <f>SUMIFS(入出庫記録!$I:$I,入出庫記録!$B:$B,月別在庫一覧!$C$1,入出庫記録!$C:$C,月別在庫一覧!$F$2,入出庫記録!$F:$F,月別在庫一覧!$A181)</f>
        <v>0</v>
      </c>
      <c r="H181" s="48" t="str">
        <f t="shared" si="34"/>
        <v/>
      </c>
      <c r="I181" s="51">
        <f>SUMIFS(入出庫記録!$H:$H,入出庫記録!$B:$B,月別在庫一覧!$C$1,入出庫記録!$C:$C,月別在庫一覧!$I$2,入出庫記録!$F:$F,月別在庫一覧!$A181)</f>
        <v>0</v>
      </c>
      <c r="J181" s="52">
        <f>SUMIFS(入出庫記録!$I:$I,入出庫記録!$B:$B,月別在庫一覧!$C$1,入出庫記録!$C:$C,月別在庫一覧!$I$2,入出庫記録!$F:$F,月別在庫一覧!$A181)</f>
        <v>0</v>
      </c>
      <c r="K181" s="48" t="str">
        <f t="shared" si="45"/>
        <v/>
      </c>
      <c r="L181" s="51">
        <f>SUMIFS(入出庫記録!$H:$H,入出庫記録!$B:$B,月別在庫一覧!$C$1,入出庫記録!$C:$C,月別在庫一覧!$L$2,入出庫記録!$F:$F,月別在庫一覧!$A181)</f>
        <v>0</v>
      </c>
      <c r="M181" s="52">
        <f>SUMIFS(入出庫記録!$I:$I,入出庫記録!$B:$B,月別在庫一覧!$C$1,入出庫記録!$C:$C,月別在庫一覧!$L$2,入出庫記録!$F:$F,月別在庫一覧!$A181)</f>
        <v>0</v>
      </c>
      <c r="N181" s="48" t="str">
        <f t="shared" si="44"/>
        <v/>
      </c>
      <c r="O181" s="51">
        <f>SUMIFS(入出庫記録!$H:$H,入出庫記録!$B:$B,月別在庫一覧!$C$1,入出庫記録!$C:$C,月別在庫一覧!$O$2,入出庫記録!$F:$F,月別在庫一覧!$A181)</f>
        <v>0</v>
      </c>
      <c r="P181" s="52">
        <f>SUMIFS(入出庫記録!$I:$I,入出庫記録!$B:$B,月別在庫一覧!$C$1,入出庫記録!$C:$C,月別在庫一覧!$O$2,入出庫記録!$F:$F,月別在庫一覧!$A181)</f>
        <v>0</v>
      </c>
      <c r="Q181" s="48" t="str">
        <f t="shared" si="46"/>
        <v/>
      </c>
      <c r="R181" s="51">
        <f>SUMIFS(入出庫記録!$H:$H,入出庫記録!$B:$B,月別在庫一覧!$C$1,入出庫記録!$C:$C,月別在庫一覧!$R$2,入出庫記録!$F:$F,月別在庫一覧!$A181)</f>
        <v>0</v>
      </c>
      <c r="S181" s="52">
        <f>SUMIFS(入出庫記録!$I:$I,入出庫記録!$B:$B,月別在庫一覧!$C$1,入出庫記録!$C:$C,月別在庫一覧!$R$2,入出庫記録!$F:$F,月別在庫一覧!$A181)</f>
        <v>0</v>
      </c>
      <c r="T181" s="48" t="str">
        <f t="shared" si="47"/>
        <v/>
      </c>
      <c r="U181" s="51">
        <f>SUMIFS(入出庫記録!$H:$H,入出庫記録!$B:$B,月別在庫一覧!$C$1,入出庫記録!$C:$C,月別在庫一覧!$U$2,入出庫記録!$F:$F,月別在庫一覧!$A181)</f>
        <v>0</v>
      </c>
      <c r="V181" s="52">
        <f>SUMIFS(入出庫記録!$I:$I,入出庫記録!$B:$B,月別在庫一覧!$C$1,入出庫記録!$C:$C,月別在庫一覧!$U$2,入出庫記録!$F:$F,月別在庫一覧!$A181)</f>
        <v>0</v>
      </c>
      <c r="W181" s="48" t="str">
        <f t="shared" si="48"/>
        <v/>
      </c>
      <c r="X181" s="51">
        <f>SUMIFS(入出庫記録!$H:$H,入出庫記録!$B:$B,月別在庫一覧!$C$1,入出庫記録!$C:$C,月別在庫一覧!$X$2,入出庫記録!$F:$F,月別在庫一覧!$A181)</f>
        <v>0</v>
      </c>
      <c r="Y181" s="52">
        <f>SUMIFS(入出庫記録!$I:$I,入出庫記録!$B:$B,月別在庫一覧!$C$1,入出庫記録!$C:$C,月別在庫一覧!$X$2,入出庫記録!$F:$F,月別在庫一覧!$A181)</f>
        <v>0</v>
      </c>
      <c r="Z181" s="48" t="str">
        <f t="shared" si="49"/>
        <v/>
      </c>
      <c r="AA181" s="51">
        <f>SUMIFS(入出庫記録!$H:$H,入出庫記録!$B:$B,月別在庫一覧!$C$1,入出庫記録!$C:$C,月別在庫一覧!$AA$2,入出庫記録!$F:$F,月別在庫一覧!$A181)</f>
        <v>0</v>
      </c>
      <c r="AB181" s="52">
        <f>SUMIFS(入出庫記録!$I:$I,入出庫記録!$B:$B,月別在庫一覧!$C$1,入出庫記録!$C:$C,月別在庫一覧!$AA$2,入出庫記録!$F:$F,月別在庫一覧!$A181)</f>
        <v>0</v>
      </c>
      <c r="AC181" s="48" t="str">
        <f t="shared" si="50"/>
        <v/>
      </c>
      <c r="AD181" s="51">
        <f>SUMIFS(入出庫記録!$H:$H,入出庫記録!$B:$B,月別在庫一覧!$C$1,入出庫記録!$C:$C,月別在庫一覧!$AD$2,入出庫記録!$F:$F,月別在庫一覧!$A181)</f>
        <v>0</v>
      </c>
      <c r="AE181" s="52">
        <f>SUMIFS(入出庫記録!$I:$I,入出庫記録!$B:$B,月別在庫一覧!$C$1,入出庫記録!$C:$C,月別在庫一覧!$AD$2,入出庫記録!$F:$F,月別在庫一覧!$A181)</f>
        <v>0</v>
      </c>
      <c r="AF181" s="48" t="str">
        <f t="shared" si="51"/>
        <v/>
      </c>
      <c r="AG181" s="51">
        <f>SUMIFS(入出庫記録!$H:$H,入出庫記録!$B:$B,月別在庫一覧!$C$1,入出庫記録!$C:$C,月別在庫一覧!$AG$2,入出庫記録!$F:$F,月別在庫一覧!$A181)</f>
        <v>0</v>
      </c>
      <c r="AH181" s="52">
        <f>SUMIFS(入出庫記録!$I:$I,入出庫記録!$B:$B,月別在庫一覧!$C$1,入出庫記録!$C:$C,月別在庫一覧!$AG$2,入出庫記録!$F:$F,月別在庫一覧!$A181)</f>
        <v>0</v>
      </c>
      <c r="AI181" s="48" t="str">
        <f t="shared" si="52"/>
        <v/>
      </c>
      <c r="AJ181" s="51">
        <f>SUMIFS(入出庫記録!$H:$H,入出庫記録!$B:$B,月別在庫一覧!$C$1,入出庫記録!$C:$C,月別在庫一覧!$AJ$2,入出庫記録!$F:$F,月別在庫一覧!$A181)</f>
        <v>0</v>
      </c>
      <c r="AK181" s="52">
        <f>SUMIFS(入出庫記録!$I:$I,入出庫記録!$B:$B,月別在庫一覧!$C$1,入出庫記録!$C:$C,月別在庫一覧!$AJ$2,入出庫記録!$F:$F,月別在庫一覧!$A181)</f>
        <v>0</v>
      </c>
      <c r="AL181" s="48" t="str">
        <f t="shared" si="53"/>
        <v/>
      </c>
    </row>
    <row r="182" spans="1:38" ht="18.75" customHeight="1">
      <c r="A182" s="102" t="str">
        <f>IF(設定!B183="","",設定!B183)</f>
        <v/>
      </c>
      <c r="B182" s="103" t="str">
        <f>IF(設定!C183="","",設定!C183)</f>
        <v/>
      </c>
      <c r="C182" s="43">
        <f>SUMIFS(入出庫記録!$H:$H,入出庫記録!$B:$B,月別在庫一覧!$C$1,入出庫記録!$C:$C,月別在庫一覧!$C$2,入出庫記録!$F:$F,月別在庫一覧!$A182)</f>
        <v>0</v>
      </c>
      <c r="D182" s="46">
        <f>SUMIFS(入出庫記録!$I:$I,入出庫記録!$B:$B,月別在庫一覧!$C$1,入出庫記録!$C:$C,月別在庫一覧!$C$2,入出庫記録!$F:$F,月別在庫一覧!$A182)</f>
        <v>0</v>
      </c>
      <c r="E182" s="48" t="str">
        <f>IFERROR(#REF!+C182-D182,"")</f>
        <v/>
      </c>
      <c r="F182" s="51">
        <f>SUMIFS(入出庫記録!$H:$H,入出庫記録!$B:$B,月別在庫一覧!$C$1,入出庫記録!$C:$C,月別在庫一覧!$F$2,入出庫記録!$F:$F,月別在庫一覧!$A182)</f>
        <v>0</v>
      </c>
      <c r="G182" s="52">
        <f>SUMIFS(入出庫記録!$I:$I,入出庫記録!$B:$B,月別在庫一覧!$C$1,入出庫記録!$C:$C,月別在庫一覧!$F$2,入出庫記録!$F:$F,月別在庫一覧!$A182)</f>
        <v>0</v>
      </c>
      <c r="H182" s="48" t="str">
        <f t="shared" si="34"/>
        <v/>
      </c>
      <c r="I182" s="51">
        <f>SUMIFS(入出庫記録!$H:$H,入出庫記録!$B:$B,月別在庫一覧!$C$1,入出庫記録!$C:$C,月別在庫一覧!$I$2,入出庫記録!$F:$F,月別在庫一覧!$A182)</f>
        <v>0</v>
      </c>
      <c r="J182" s="52">
        <f>SUMIFS(入出庫記録!$I:$I,入出庫記録!$B:$B,月別在庫一覧!$C$1,入出庫記録!$C:$C,月別在庫一覧!$I$2,入出庫記録!$F:$F,月別在庫一覧!$A182)</f>
        <v>0</v>
      </c>
      <c r="K182" s="48" t="str">
        <f t="shared" si="45"/>
        <v/>
      </c>
      <c r="L182" s="51">
        <f>SUMIFS(入出庫記録!$H:$H,入出庫記録!$B:$B,月別在庫一覧!$C$1,入出庫記録!$C:$C,月別在庫一覧!$L$2,入出庫記録!$F:$F,月別在庫一覧!$A182)</f>
        <v>0</v>
      </c>
      <c r="M182" s="52">
        <f>SUMIFS(入出庫記録!$I:$I,入出庫記録!$B:$B,月別在庫一覧!$C$1,入出庫記録!$C:$C,月別在庫一覧!$L$2,入出庫記録!$F:$F,月別在庫一覧!$A182)</f>
        <v>0</v>
      </c>
      <c r="N182" s="48" t="str">
        <f t="shared" si="44"/>
        <v/>
      </c>
      <c r="O182" s="51">
        <f>SUMIFS(入出庫記録!$H:$H,入出庫記録!$B:$B,月別在庫一覧!$C$1,入出庫記録!$C:$C,月別在庫一覧!$O$2,入出庫記録!$F:$F,月別在庫一覧!$A182)</f>
        <v>0</v>
      </c>
      <c r="P182" s="52">
        <f>SUMIFS(入出庫記録!$I:$I,入出庫記録!$B:$B,月別在庫一覧!$C$1,入出庫記録!$C:$C,月別在庫一覧!$O$2,入出庫記録!$F:$F,月別在庫一覧!$A182)</f>
        <v>0</v>
      </c>
      <c r="Q182" s="48" t="str">
        <f t="shared" si="46"/>
        <v/>
      </c>
      <c r="R182" s="51">
        <f>SUMIFS(入出庫記録!$H:$H,入出庫記録!$B:$B,月別在庫一覧!$C$1,入出庫記録!$C:$C,月別在庫一覧!$R$2,入出庫記録!$F:$F,月別在庫一覧!$A182)</f>
        <v>0</v>
      </c>
      <c r="S182" s="52">
        <f>SUMIFS(入出庫記録!$I:$I,入出庫記録!$B:$B,月別在庫一覧!$C$1,入出庫記録!$C:$C,月別在庫一覧!$R$2,入出庫記録!$F:$F,月別在庫一覧!$A182)</f>
        <v>0</v>
      </c>
      <c r="T182" s="48" t="str">
        <f t="shared" si="47"/>
        <v/>
      </c>
      <c r="U182" s="51">
        <f>SUMIFS(入出庫記録!$H:$H,入出庫記録!$B:$B,月別在庫一覧!$C$1,入出庫記録!$C:$C,月別在庫一覧!$U$2,入出庫記録!$F:$F,月別在庫一覧!$A182)</f>
        <v>0</v>
      </c>
      <c r="V182" s="52">
        <f>SUMIFS(入出庫記録!$I:$I,入出庫記録!$B:$B,月別在庫一覧!$C$1,入出庫記録!$C:$C,月別在庫一覧!$U$2,入出庫記録!$F:$F,月別在庫一覧!$A182)</f>
        <v>0</v>
      </c>
      <c r="W182" s="48" t="str">
        <f t="shared" si="48"/>
        <v/>
      </c>
      <c r="X182" s="51">
        <f>SUMIFS(入出庫記録!$H:$H,入出庫記録!$B:$B,月別在庫一覧!$C$1,入出庫記録!$C:$C,月別在庫一覧!$X$2,入出庫記録!$F:$F,月別在庫一覧!$A182)</f>
        <v>0</v>
      </c>
      <c r="Y182" s="52">
        <f>SUMIFS(入出庫記録!$I:$I,入出庫記録!$B:$B,月別在庫一覧!$C$1,入出庫記録!$C:$C,月別在庫一覧!$X$2,入出庫記録!$F:$F,月別在庫一覧!$A182)</f>
        <v>0</v>
      </c>
      <c r="Z182" s="48" t="str">
        <f t="shared" si="49"/>
        <v/>
      </c>
      <c r="AA182" s="51">
        <f>SUMIFS(入出庫記録!$H:$H,入出庫記録!$B:$B,月別在庫一覧!$C$1,入出庫記録!$C:$C,月別在庫一覧!$AA$2,入出庫記録!$F:$F,月別在庫一覧!$A182)</f>
        <v>0</v>
      </c>
      <c r="AB182" s="52">
        <f>SUMIFS(入出庫記録!$I:$I,入出庫記録!$B:$B,月別在庫一覧!$C$1,入出庫記録!$C:$C,月別在庫一覧!$AA$2,入出庫記録!$F:$F,月別在庫一覧!$A182)</f>
        <v>0</v>
      </c>
      <c r="AC182" s="48" t="str">
        <f t="shared" si="50"/>
        <v/>
      </c>
      <c r="AD182" s="51">
        <f>SUMIFS(入出庫記録!$H:$H,入出庫記録!$B:$B,月別在庫一覧!$C$1,入出庫記録!$C:$C,月別在庫一覧!$AD$2,入出庫記録!$F:$F,月別在庫一覧!$A182)</f>
        <v>0</v>
      </c>
      <c r="AE182" s="52">
        <f>SUMIFS(入出庫記録!$I:$I,入出庫記録!$B:$B,月別在庫一覧!$C$1,入出庫記録!$C:$C,月別在庫一覧!$AD$2,入出庫記録!$F:$F,月別在庫一覧!$A182)</f>
        <v>0</v>
      </c>
      <c r="AF182" s="48" t="str">
        <f t="shared" si="51"/>
        <v/>
      </c>
      <c r="AG182" s="51">
        <f>SUMIFS(入出庫記録!$H:$H,入出庫記録!$B:$B,月別在庫一覧!$C$1,入出庫記録!$C:$C,月別在庫一覧!$AG$2,入出庫記録!$F:$F,月別在庫一覧!$A182)</f>
        <v>0</v>
      </c>
      <c r="AH182" s="52">
        <f>SUMIFS(入出庫記録!$I:$I,入出庫記録!$B:$B,月別在庫一覧!$C$1,入出庫記録!$C:$C,月別在庫一覧!$AG$2,入出庫記録!$F:$F,月別在庫一覧!$A182)</f>
        <v>0</v>
      </c>
      <c r="AI182" s="48" t="str">
        <f t="shared" si="52"/>
        <v/>
      </c>
      <c r="AJ182" s="51">
        <f>SUMIFS(入出庫記録!$H:$H,入出庫記録!$B:$B,月別在庫一覧!$C$1,入出庫記録!$C:$C,月別在庫一覧!$AJ$2,入出庫記録!$F:$F,月別在庫一覧!$A182)</f>
        <v>0</v>
      </c>
      <c r="AK182" s="52">
        <f>SUMIFS(入出庫記録!$I:$I,入出庫記録!$B:$B,月別在庫一覧!$C$1,入出庫記録!$C:$C,月別在庫一覧!$AJ$2,入出庫記録!$F:$F,月別在庫一覧!$A182)</f>
        <v>0</v>
      </c>
      <c r="AL182" s="48" t="str">
        <f t="shared" si="53"/>
        <v/>
      </c>
    </row>
    <row r="183" spans="1:38" ht="18.75" customHeight="1">
      <c r="A183" s="102" t="str">
        <f>IF(設定!B184="","",設定!B184)</f>
        <v/>
      </c>
      <c r="B183" s="103" t="str">
        <f>IF(設定!C184="","",設定!C184)</f>
        <v/>
      </c>
      <c r="C183" s="43">
        <f>SUMIFS(入出庫記録!$H:$H,入出庫記録!$B:$B,月別在庫一覧!$C$1,入出庫記録!$C:$C,月別在庫一覧!$C$2,入出庫記録!$F:$F,月別在庫一覧!$A183)</f>
        <v>0</v>
      </c>
      <c r="D183" s="46">
        <f>SUMIFS(入出庫記録!$I:$I,入出庫記録!$B:$B,月別在庫一覧!$C$1,入出庫記録!$C:$C,月別在庫一覧!$C$2,入出庫記録!$F:$F,月別在庫一覧!$A183)</f>
        <v>0</v>
      </c>
      <c r="E183" s="48" t="str">
        <f>IFERROR(#REF!+C183-D183,"")</f>
        <v/>
      </c>
      <c r="F183" s="51">
        <f>SUMIFS(入出庫記録!$H:$H,入出庫記録!$B:$B,月別在庫一覧!$C$1,入出庫記録!$C:$C,月別在庫一覧!$F$2,入出庫記録!$F:$F,月別在庫一覧!$A183)</f>
        <v>0</v>
      </c>
      <c r="G183" s="52">
        <f>SUMIFS(入出庫記録!$I:$I,入出庫記録!$B:$B,月別在庫一覧!$C$1,入出庫記録!$C:$C,月別在庫一覧!$F$2,入出庫記録!$F:$F,月別在庫一覧!$A183)</f>
        <v>0</v>
      </c>
      <c r="H183" s="48" t="str">
        <f t="shared" si="34"/>
        <v/>
      </c>
      <c r="I183" s="51">
        <f>SUMIFS(入出庫記録!$H:$H,入出庫記録!$B:$B,月別在庫一覧!$C$1,入出庫記録!$C:$C,月別在庫一覧!$I$2,入出庫記録!$F:$F,月別在庫一覧!$A183)</f>
        <v>0</v>
      </c>
      <c r="J183" s="52">
        <f>SUMIFS(入出庫記録!$I:$I,入出庫記録!$B:$B,月別在庫一覧!$C$1,入出庫記録!$C:$C,月別在庫一覧!$I$2,入出庫記録!$F:$F,月別在庫一覧!$A183)</f>
        <v>0</v>
      </c>
      <c r="K183" s="48" t="str">
        <f t="shared" si="45"/>
        <v/>
      </c>
      <c r="L183" s="51">
        <f>SUMIFS(入出庫記録!$H:$H,入出庫記録!$B:$B,月別在庫一覧!$C$1,入出庫記録!$C:$C,月別在庫一覧!$L$2,入出庫記録!$F:$F,月別在庫一覧!$A183)</f>
        <v>0</v>
      </c>
      <c r="M183" s="52">
        <f>SUMIFS(入出庫記録!$I:$I,入出庫記録!$B:$B,月別在庫一覧!$C$1,入出庫記録!$C:$C,月別在庫一覧!$L$2,入出庫記録!$F:$F,月別在庫一覧!$A183)</f>
        <v>0</v>
      </c>
      <c r="N183" s="48" t="str">
        <f t="shared" si="44"/>
        <v/>
      </c>
      <c r="O183" s="51">
        <f>SUMIFS(入出庫記録!$H:$H,入出庫記録!$B:$B,月別在庫一覧!$C$1,入出庫記録!$C:$C,月別在庫一覧!$O$2,入出庫記録!$F:$F,月別在庫一覧!$A183)</f>
        <v>0</v>
      </c>
      <c r="P183" s="52">
        <f>SUMIFS(入出庫記録!$I:$I,入出庫記録!$B:$B,月別在庫一覧!$C$1,入出庫記録!$C:$C,月別在庫一覧!$O$2,入出庫記録!$F:$F,月別在庫一覧!$A183)</f>
        <v>0</v>
      </c>
      <c r="Q183" s="48" t="str">
        <f t="shared" si="46"/>
        <v/>
      </c>
      <c r="R183" s="51">
        <f>SUMIFS(入出庫記録!$H:$H,入出庫記録!$B:$B,月別在庫一覧!$C$1,入出庫記録!$C:$C,月別在庫一覧!$R$2,入出庫記録!$F:$F,月別在庫一覧!$A183)</f>
        <v>0</v>
      </c>
      <c r="S183" s="52">
        <f>SUMIFS(入出庫記録!$I:$I,入出庫記録!$B:$B,月別在庫一覧!$C$1,入出庫記録!$C:$C,月別在庫一覧!$R$2,入出庫記録!$F:$F,月別在庫一覧!$A183)</f>
        <v>0</v>
      </c>
      <c r="T183" s="48" t="str">
        <f t="shared" si="47"/>
        <v/>
      </c>
      <c r="U183" s="51">
        <f>SUMIFS(入出庫記録!$H:$H,入出庫記録!$B:$B,月別在庫一覧!$C$1,入出庫記録!$C:$C,月別在庫一覧!$U$2,入出庫記録!$F:$F,月別在庫一覧!$A183)</f>
        <v>0</v>
      </c>
      <c r="V183" s="52">
        <f>SUMIFS(入出庫記録!$I:$I,入出庫記録!$B:$B,月別在庫一覧!$C$1,入出庫記録!$C:$C,月別在庫一覧!$U$2,入出庫記録!$F:$F,月別在庫一覧!$A183)</f>
        <v>0</v>
      </c>
      <c r="W183" s="48" t="str">
        <f t="shared" si="48"/>
        <v/>
      </c>
      <c r="X183" s="51">
        <f>SUMIFS(入出庫記録!$H:$H,入出庫記録!$B:$B,月別在庫一覧!$C$1,入出庫記録!$C:$C,月別在庫一覧!$X$2,入出庫記録!$F:$F,月別在庫一覧!$A183)</f>
        <v>0</v>
      </c>
      <c r="Y183" s="52">
        <f>SUMIFS(入出庫記録!$I:$I,入出庫記録!$B:$B,月別在庫一覧!$C$1,入出庫記録!$C:$C,月別在庫一覧!$X$2,入出庫記録!$F:$F,月別在庫一覧!$A183)</f>
        <v>0</v>
      </c>
      <c r="Z183" s="48" t="str">
        <f t="shared" si="49"/>
        <v/>
      </c>
      <c r="AA183" s="51">
        <f>SUMIFS(入出庫記録!$H:$H,入出庫記録!$B:$B,月別在庫一覧!$C$1,入出庫記録!$C:$C,月別在庫一覧!$AA$2,入出庫記録!$F:$F,月別在庫一覧!$A183)</f>
        <v>0</v>
      </c>
      <c r="AB183" s="52">
        <f>SUMIFS(入出庫記録!$I:$I,入出庫記録!$B:$B,月別在庫一覧!$C$1,入出庫記録!$C:$C,月別在庫一覧!$AA$2,入出庫記録!$F:$F,月別在庫一覧!$A183)</f>
        <v>0</v>
      </c>
      <c r="AC183" s="48" t="str">
        <f t="shared" si="50"/>
        <v/>
      </c>
      <c r="AD183" s="51">
        <f>SUMIFS(入出庫記録!$H:$H,入出庫記録!$B:$B,月別在庫一覧!$C$1,入出庫記録!$C:$C,月別在庫一覧!$AD$2,入出庫記録!$F:$F,月別在庫一覧!$A183)</f>
        <v>0</v>
      </c>
      <c r="AE183" s="52">
        <f>SUMIFS(入出庫記録!$I:$I,入出庫記録!$B:$B,月別在庫一覧!$C$1,入出庫記録!$C:$C,月別在庫一覧!$AD$2,入出庫記録!$F:$F,月別在庫一覧!$A183)</f>
        <v>0</v>
      </c>
      <c r="AF183" s="48" t="str">
        <f t="shared" si="51"/>
        <v/>
      </c>
      <c r="AG183" s="51">
        <f>SUMIFS(入出庫記録!$H:$H,入出庫記録!$B:$B,月別在庫一覧!$C$1,入出庫記録!$C:$C,月別在庫一覧!$AG$2,入出庫記録!$F:$F,月別在庫一覧!$A183)</f>
        <v>0</v>
      </c>
      <c r="AH183" s="52">
        <f>SUMIFS(入出庫記録!$I:$I,入出庫記録!$B:$B,月別在庫一覧!$C$1,入出庫記録!$C:$C,月別在庫一覧!$AG$2,入出庫記録!$F:$F,月別在庫一覧!$A183)</f>
        <v>0</v>
      </c>
      <c r="AI183" s="48" t="str">
        <f t="shared" si="52"/>
        <v/>
      </c>
      <c r="AJ183" s="51">
        <f>SUMIFS(入出庫記録!$H:$H,入出庫記録!$B:$B,月別在庫一覧!$C$1,入出庫記録!$C:$C,月別在庫一覧!$AJ$2,入出庫記録!$F:$F,月別在庫一覧!$A183)</f>
        <v>0</v>
      </c>
      <c r="AK183" s="52">
        <f>SUMIFS(入出庫記録!$I:$I,入出庫記録!$B:$B,月別在庫一覧!$C$1,入出庫記録!$C:$C,月別在庫一覧!$AJ$2,入出庫記録!$F:$F,月別在庫一覧!$A183)</f>
        <v>0</v>
      </c>
      <c r="AL183" s="48" t="str">
        <f t="shared" si="53"/>
        <v/>
      </c>
    </row>
    <row r="184" spans="1:38" ht="18.75" customHeight="1">
      <c r="A184" s="102" t="str">
        <f>IF(設定!B185="","",設定!B185)</f>
        <v/>
      </c>
      <c r="B184" s="103" t="str">
        <f>IF(設定!C185="","",設定!C185)</f>
        <v/>
      </c>
      <c r="C184" s="43">
        <f>SUMIFS(入出庫記録!$H:$H,入出庫記録!$B:$B,月別在庫一覧!$C$1,入出庫記録!$C:$C,月別在庫一覧!$C$2,入出庫記録!$F:$F,月別在庫一覧!$A184)</f>
        <v>0</v>
      </c>
      <c r="D184" s="46">
        <f>SUMIFS(入出庫記録!$I:$I,入出庫記録!$B:$B,月別在庫一覧!$C$1,入出庫記録!$C:$C,月別在庫一覧!$C$2,入出庫記録!$F:$F,月別在庫一覧!$A184)</f>
        <v>0</v>
      </c>
      <c r="E184" s="48" t="str">
        <f>IFERROR(#REF!+C184-D184,"")</f>
        <v/>
      </c>
      <c r="F184" s="51">
        <f>SUMIFS(入出庫記録!$H:$H,入出庫記録!$B:$B,月別在庫一覧!$C$1,入出庫記録!$C:$C,月別在庫一覧!$F$2,入出庫記録!$F:$F,月別在庫一覧!$A184)</f>
        <v>0</v>
      </c>
      <c r="G184" s="52">
        <f>SUMIFS(入出庫記録!$I:$I,入出庫記録!$B:$B,月別在庫一覧!$C$1,入出庫記録!$C:$C,月別在庫一覧!$F$2,入出庫記録!$F:$F,月別在庫一覧!$A184)</f>
        <v>0</v>
      </c>
      <c r="H184" s="48" t="str">
        <f t="shared" si="34"/>
        <v/>
      </c>
      <c r="I184" s="51">
        <f>SUMIFS(入出庫記録!$H:$H,入出庫記録!$B:$B,月別在庫一覧!$C$1,入出庫記録!$C:$C,月別在庫一覧!$I$2,入出庫記録!$F:$F,月別在庫一覧!$A184)</f>
        <v>0</v>
      </c>
      <c r="J184" s="52">
        <f>SUMIFS(入出庫記録!$I:$I,入出庫記録!$B:$B,月別在庫一覧!$C$1,入出庫記録!$C:$C,月別在庫一覧!$I$2,入出庫記録!$F:$F,月別在庫一覧!$A184)</f>
        <v>0</v>
      </c>
      <c r="K184" s="48" t="str">
        <f t="shared" si="45"/>
        <v/>
      </c>
      <c r="L184" s="51">
        <f>SUMIFS(入出庫記録!$H:$H,入出庫記録!$B:$B,月別在庫一覧!$C$1,入出庫記録!$C:$C,月別在庫一覧!$L$2,入出庫記録!$F:$F,月別在庫一覧!$A184)</f>
        <v>0</v>
      </c>
      <c r="M184" s="52">
        <f>SUMIFS(入出庫記録!$I:$I,入出庫記録!$B:$B,月別在庫一覧!$C$1,入出庫記録!$C:$C,月別在庫一覧!$L$2,入出庫記録!$F:$F,月別在庫一覧!$A184)</f>
        <v>0</v>
      </c>
      <c r="N184" s="48" t="str">
        <f t="shared" si="44"/>
        <v/>
      </c>
      <c r="O184" s="51">
        <f>SUMIFS(入出庫記録!$H:$H,入出庫記録!$B:$B,月別在庫一覧!$C$1,入出庫記録!$C:$C,月別在庫一覧!$O$2,入出庫記録!$F:$F,月別在庫一覧!$A184)</f>
        <v>0</v>
      </c>
      <c r="P184" s="52">
        <f>SUMIFS(入出庫記録!$I:$I,入出庫記録!$B:$B,月別在庫一覧!$C$1,入出庫記録!$C:$C,月別在庫一覧!$O$2,入出庫記録!$F:$F,月別在庫一覧!$A184)</f>
        <v>0</v>
      </c>
      <c r="Q184" s="48" t="str">
        <f t="shared" si="46"/>
        <v/>
      </c>
      <c r="R184" s="51">
        <f>SUMIFS(入出庫記録!$H:$H,入出庫記録!$B:$B,月別在庫一覧!$C$1,入出庫記録!$C:$C,月別在庫一覧!$R$2,入出庫記録!$F:$F,月別在庫一覧!$A184)</f>
        <v>0</v>
      </c>
      <c r="S184" s="52">
        <f>SUMIFS(入出庫記録!$I:$I,入出庫記録!$B:$B,月別在庫一覧!$C$1,入出庫記録!$C:$C,月別在庫一覧!$R$2,入出庫記録!$F:$F,月別在庫一覧!$A184)</f>
        <v>0</v>
      </c>
      <c r="T184" s="48" t="str">
        <f t="shared" si="47"/>
        <v/>
      </c>
      <c r="U184" s="51">
        <f>SUMIFS(入出庫記録!$H:$H,入出庫記録!$B:$B,月別在庫一覧!$C$1,入出庫記録!$C:$C,月別在庫一覧!$U$2,入出庫記録!$F:$F,月別在庫一覧!$A184)</f>
        <v>0</v>
      </c>
      <c r="V184" s="52">
        <f>SUMIFS(入出庫記録!$I:$I,入出庫記録!$B:$B,月別在庫一覧!$C$1,入出庫記録!$C:$C,月別在庫一覧!$U$2,入出庫記録!$F:$F,月別在庫一覧!$A184)</f>
        <v>0</v>
      </c>
      <c r="W184" s="48" t="str">
        <f t="shared" si="48"/>
        <v/>
      </c>
      <c r="X184" s="51">
        <f>SUMIFS(入出庫記録!$H:$H,入出庫記録!$B:$B,月別在庫一覧!$C$1,入出庫記録!$C:$C,月別在庫一覧!$X$2,入出庫記録!$F:$F,月別在庫一覧!$A184)</f>
        <v>0</v>
      </c>
      <c r="Y184" s="52">
        <f>SUMIFS(入出庫記録!$I:$I,入出庫記録!$B:$B,月別在庫一覧!$C$1,入出庫記録!$C:$C,月別在庫一覧!$X$2,入出庫記録!$F:$F,月別在庫一覧!$A184)</f>
        <v>0</v>
      </c>
      <c r="Z184" s="48" t="str">
        <f t="shared" si="49"/>
        <v/>
      </c>
      <c r="AA184" s="51">
        <f>SUMIFS(入出庫記録!$H:$H,入出庫記録!$B:$B,月別在庫一覧!$C$1,入出庫記録!$C:$C,月別在庫一覧!$AA$2,入出庫記録!$F:$F,月別在庫一覧!$A184)</f>
        <v>0</v>
      </c>
      <c r="AB184" s="52">
        <f>SUMIFS(入出庫記録!$I:$I,入出庫記録!$B:$B,月別在庫一覧!$C$1,入出庫記録!$C:$C,月別在庫一覧!$AA$2,入出庫記録!$F:$F,月別在庫一覧!$A184)</f>
        <v>0</v>
      </c>
      <c r="AC184" s="48" t="str">
        <f t="shared" si="50"/>
        <v/>
      </c>
      <c r="AD184" s="51">
        <f>SUMIFS(入出庫記録!$H:$H,入出庫記録!$B:$B,月別在庫一覧!$C$1,入出庫記録!$C:$C,月別在庫一覧!$AD$2,入出庫記録!$F:$F,月別在庫一覧!$A184)</f>
        <v>0</v>
      </c>
      <c r="AE184" s="52">
        <f>SUMIFS(入出庫記録!$I:$I,入出庫記録!$B:$B,月別在庫一覧!$C$1,入出庫記録!$C:$C,月別在庫一覧!$AD$2,入出庫記録!$F:$F,月別在庫一覧!$A184)</f>
        <v>0</v>
      </c>
      <c r="AF184" s="48" t="str">
        <f t="shared" si="51"/>
        <v/>
      </c>
      <c r="AG184" s="51">
        <f>SUMIFS(入出庫記録!$H:$H,入出庫記録!$B:$B,月別在庫一覧!$C$1,入出庫記録!$C:$C,月別在庫一覧!$AG$2,入出庫記録!$F:$F,月別在庫一覧!$A184)</f>
        <v>0</v>
      </c>
      <c r="AH184" s="52">
        <f>SUMIFS(入出庫記録!$I:$I,入出庫記録!$B:$B,月別在庫一覧!$C$1,入出庫記録!$C:$C,月別在庫一覧!$AG$2,入出庫記録!$F:$F,月別在庫一覧!$A184)</f>
        <v>0</v>
      </c>
      <c r="AI184" s="48" t="str">
        <f t="shared" si="52"/>
        <v/>
      </c>
      <c r="AJ184" s="51">
        <f>SUMIFS(入出庫記録!$H:$H,入出庫記録!$B:$B,月別在庫一覧!$C$1,入出庫記録!$C:$C,月別在庫一覧!$AJ$2,入出庫記録!$F:$F,月別在庫一覧!$A184)</f>
        <v>0</v>
      </c>
      <c r="AK184" s="52">
        <f>SUMIFS(入出庫記録!$I:$I,入出庫記録!$B:$B,月別在庫一覧!$C$1,入出庫記録!$C:$C,月別在庫一覧!$AJ$2,入出庫記録!$F:$F,月別在庫一覧!$A184)</f>
        <v>0</v>
      </c>
      <c r="AL184" s="48" t="str">
        <f t="shared" si="53"/>
        <v/>
      </c>
    </row>
    <row r="185" spans="1:38" ht="18.75" customHeight="1">
      <c r="A185" s="102" t="str">
        <f>IF(設定!B186="","",設定!B186)</f>
        <v/>
      </c>
      <c r="B185" s="103" t="str">
        <f>IF(設定!C186="","",設定!C186)</f>
        <v/>
      </c>
      <c r="C185" s="43">
        <f>SUMIFS(入出庫記録!$H:$H,入出庫記録!$B:$B,月別在庫一覧!$C$1,入出庫記録!$C:$C,月別在庫一覧!$C$2,入出庫記録!$F:$F,月別在庫一覧!$A185)</f>
        <v>0</v>
      </c>
      <c r="D185" s="46">
        <f>SUMIFS(入出庫記録!$I:$I,入出庫記録!$B:$B,月別在庫一覧!$C$1,入出庫記録!$C:$C,月別在庫一覧!$C$2,入出庫記録!$F:$F,月別在庫一覧!$A185)</f>
        <v>0</v>
      </c>
      <c r="E185" s="48" t="str">
        <f>IFERROR(#REF!+C185-D185,"")</f>
        <v/>
      </c>
      <c r="F185" s="51">
        <f>SUMIFS(入出庫記録!$H:$H,入出庫記録!$B:$B,月別在庫一覧!$C$1,入出庫記録!$C:$C,月別在庫一覧!$F$2,入出庫記録!$F:$F,月別在庫一覧!$A185)</f>
        <v>0</v>
      </c>
      <c r="G185" s="52">
        <f>SUMIFS(入出庫記録!$I:$I,入出庫記録!$B:$B,月別在庫一覧!$C$1,入出庫記録!$C:$C,月別在庫一覧!$F$2,入出庫記録!$F:$F,月別在庫一覧!$A185)</f>
        <v>0</v>
      </c>
      <c r="H185" s="48" t="str">
        <f t="shared" si="34"/>
        <v/>
      </c>
      <c r="I185" s="51">
        <f>SUMIFS(入出庫記録!$H:$H,入出庫記録!$B:$B,月別在庫一覧!$C$1,入出庫記録!$C:$C,月別在庫一覧!$I$2,入出庫記録!$F:$F,月別在庫一覧!$A185)</f>
        <v>0</v>
      </c>
      <c r="J185" s="52">
        <f>SUMIFS(入出庫記録!$I:$I,入出庫記録!$B:$B,月別在庫一覧!$C$1,入出庫記録!$C:$C,月別在庫一覧!$I$2,入出庫記録!$F:$F,月別在庫一覧!$A185)</f>
        <v>0</v>
      </c>
      <c r="K185" s="48" t="str">
        <f t="shared" si="45"/>
        <v/>
      </c>
      <c r="L185" s="51">
        <f>SUMIFS(入出庫記録!$H:$H,入出庫記録!$B:$B,月別在庫一覧!$C$1,入出庫記録!$C:$C,月別在庫一覧!$L$2,入出庫記録!$F:$F,月別在庫一覧!$A185)</f>
        <v>0</v>
      </c>
      <c r="M185" s="52">
        <f>SUMIFS(入出庫記録!$I:$I,入出庫記録!$B:$B,月別在庫一覧!$C$1,入出庫記録!$C:$C,月別在庫一覧!$L$2,入出庫記録!$F:$F,月別在庫一覧!$A185)</f>
        <v>0</v>
      </c>
      <c r="N185" s="48" t="str">
        <f t="shared" si="44"/>
        <v/>
      </c>
      <c r="O185" s="51">
        <f>SUMIFS(入出庫記録!$H:$H,入出庫記録!$B:$B,月別在庫一覧!$C$1,入出庫記録!$C:$C,月別在庫一覧!$O$2,入出庫記録!$F:$F,月別在庫一覧!$A185)</f>
        <v>0</v>
      </c>
      <c r="P185" s="52">
        <f>SUMIFS(入出庫記録!$I:$I,入出庫記録!$B:$B,月別在庫一覧!$C$1,入出庫記録!$C:$C,月別在庫一覧!$O$2,入出庫記録!$F:$F,月別在庫一覧!$A185)</f>
        <v>0</v>
      </c>
      <c r="Q185" s="48" t="str">
        <f t="shared" si="46"/>
        <v/>
      </c>
      <c r="R185" s="51">
        <f>SUMIFS(入出庫記録!$H:$H,入出庫記録!$B:$B,月別在庫一覧!$C$1,入出庫記録!$C:$C,月別在庫一覧!$R$2,入出庫記録!$F:$F,月別在庫一覧!$A185)</f>
        <v>0</v>
      </c>
      <c r="S185" s="52">
        <f>SUMIFS(入出庫記録!$I:$I,入出庫記録!$B:$B,月別在庫一覧!$C$1,入出庫記録!$C:$C,月別在庫一覧!$R$2,入出庫記録!$F:$F,月別在庫一覧!$A185)</f>
        <v>0</v>
      </c>
      <c r="T185" s="48" t="str">
        <f t="shared" si="47"/>
        <v/>
      </c>
      <c r="U185" s="51">
        <f>SUMIFS(入出庫記録!$H:$H,入出庫記録!$B:$B,月別在庫一覧!$C$1,入出庫記録!$C:$C,月別在庫一覧!$U$2,入出庫記録!$F:$F,月別在庫一覧!$A185)</f>
        <v>0</v>
      </c>
      <c r="V185" s="52">
        <f>SUMIFS(入出庫記録!$I:$I,入出庫記録!$B:$B,月別在庫一覧!$C$1,入出庫記録!$C:$C,月別在庫一覧!$U$2,入出庫記録!$F:$F,月別在庫一覧!$A185)</f>
        <v>0</v>
      </c>
      <c r="W185" s="48" t="str">
        <f t="shared" si="48"/>
        <v/>
      </c>
      <c r="X185" s="51">
        <f>SUMIFS(入出庫記録!$H:$H,入出庫記録!$B:$B,月別在庫一覧!$C$1,入出庫記録!$C:$C,月別在庫一覧!$X$2,入出庫記録!$F:$F,月別在庫一覧!$A185)</f>
        <v>0</v>
      </c>
      <c r="Y185" s="52">
        <f>SUMIFS(入出庫記録!$I:$I,入出庫記録!$B:$B,月別在庫一覧!$C$1,入出庫記録!$C:$C,月別在庫一覧!$X$2,入出庫記録!$F:$F,月別在庫一覧!$A185)</f>
        <v>0</v>
      </c>
      <c r="Z185" s="48" t="str">
        <f t="shared" si="49"/>
        <v/>
      </c>
      <c r="AA185" s="51">
        <f>SUMIFS(入出庫記録!$H:$H,入出庫記録!$B:$B,月別在庫一覧!$C$1,入出庫記録!$C:$C,月別在庫一覧!$AA$2,入出庫記録!$F:$F,月別在庫一覧!$A185)</f>
        <v>0</v>
      </c>
      <c r="AB185" s="52">
        <f>SUMIFS(入出庫記録!$I:$I,入出庫記録!$B:$B,月別在庫一覧!$C$1,入出庫記録!$C:$C,月別在庫一覧!$AA$2,入出庫記録!$F:$F,月別在庫一覧!$A185)</f>
        <v>0</v>
      </c>
      <c r="AC185" s="48" t="str">
        <f t="shared" si="50"/>
        <v/>
      </c>
      <c r="AD185" s="51">
        <f>SUMIFS(入出庫記録!$H:$H,入出庫記録!$B:$B,月別在庫一覧!$C$1,入出庫記録!$C:$C,月別在庫一覧!$AD$2,入出庫記録!$F:$F,月別在庫一覧!$A185)</f>
        <v>0</v>
      </c>
      <c r="AE185" s="52">
        <f>SUMIFS(入出庫記録!$I:$I,入出庫記録!$B:$B,月別在庫一覧!$C$1,入出庫記録!$C:$C,月別在庫一覧!$AD$2,入出庫記録!$F:$F,月別在庫一覧!$A185)</f>
        <v>0</v>
      </c>
      <c r="AF185" s="48" t="str">
        <f t="shared" si="51"/>
        <v/>
      </c>
      <c r="AG185" s="51">
        <f>SUMIFS(入出庫記録!$H:$H,入出庫記録!$B:$B,月別在庫一覧!$C$1,入出庫記録!$C:$C,月別在庫一覧!$AG$2,入出庫記録!$F:$F,月別在庫一覧!$A185)</f>
        <v>0</v>
      </c>
      <c r="AH185" s="52">
        <f>SUMIFS(入出庫記録!$I:$I,入出庫記録!$B:$B,月別在庫一覧!$C$1,入出庫記録!$C:$C,月別在庫一覧!$AG$2,入出庫記録!$F:$F,月別在庫一覧!$A185)</f>
        <v>0</v>
      </c>
      <c r="AI185" s="48" t="str">
        <f t="shared" si="52"/>
        <v/>
      </c>
      <c r="AJ185" s="51">
        <f>SUMIFS(入出庫記録!$H:$H,入出庫記録!$B:$B,月別在庫一覧!$C$1,入出庫記録!$C:$C,月別在庫一覧!$AJ$2,入出庫記録!$F:$F,月別在庫一覧!$A185)</f>
        <v>0</v>
      </c>
      <c r="AK185" s="52">
        <f>SUMIFS(入出庫記録!$I:$I,入出庫記録!$B:$B,月別在庫一覧!$C$1,入出庫記録!$C:$C,月別在庫一覧!$AJ$2,入出庫記録!$F:$F,月別在庫一覧!$A185)</f>
        <v>0</v>
      </c>
      <c r="AL185" s="48" t="str">
        <f t="shared" si="53"/>
        <v/>
      </c>
    </row>
    <row r="186" spans="1:38" ht="18.75" customHeight="1">
      <c r="A186" s="102" t="str">
        <f>IF(設定!B187="","",設定!B187)</f>
        <v/>
      </c>
      <c r="B186" s="103" t="str">
        <f>IF(設定!C187="","",設定!C187)</f>
        <v/>
      </c>
      <c r="C186" s="43">
        <f>SUMIFS(入出庫記録!$H:$H,入出庫記録!$B:$B,月別在庫一覧!$C$1,入出庫記録!$C:$C,月別在庫一覧!$C$2,入出庫記録!$F:$F,月別在庫一覧!$A186)</f>
        <v>0</v>
      </c>
      <c r="D186" s="46">
        <f>SUMIFS(入出庫記録!$I:$I,入出庫記録!$B:$B,月別在庫一覧!$C$1,入出庫記録!$C:$C,月別在庫一覧!$C$2,入出庫記録!$F:$F,月別在庫一覧!$A186)</f>
        <v>0</v>
      </c>
      <c r="E186" s="48" t="str">
        <f>IFERROR(#REF!+C186-D186,"")</f>
        <v/>
      </c>
      <c r="F186" s="51">
        <f>SUMIFS(入出庫記録!$H:$H,入出庫記録!$B:$B,月別在庫一覧!$C$1,入出庫記録!$C:$C,月別在庫一覧!$F$2,入出庫記録!$F:$F,月別在庫一覧!$A186)</f>
        <v>0</v>
      </c>
      <c r="G186" s="52">
        <f>SUMIFS(入出庫記録!$I:$I,入出庫記録!$B:$B,月別在庫一覧!$C$1,入出庫記録!$C:$C,月別在庫一覧!$F$2,入出庫記録!$F:$F,月別在庫一覧!$A186)</f>
        <v>0</v>
      </c>
      <c r="H186" s="48" t="str">
        <f t="shared" si="34"/>
        <v/>
      </c>
      <c r="I186" s="51">
        <f>SUMIFS(入出庫記録!$H:$H,入出庫記録!$B:$B,月別在庫一覧!$C$1,入出庫記録!$C:$C,月別在庫一覧!$I$2,入出庫記録!$F:$F,月別在庫一覧!$A186)</f>
        <v>0</v>
      </c>
      <c r="J186" s="52">
        <f>SUMIFS(入出庫記録!$I:$I,入出庫記録!$B:$B,月別在庫一覧!$C$1,入出庫記録!$C:$C,月別在庫一覧!$I$2,入出庫記録!$F:$F,月別在庫一覧!$A186)</f>
        <v>0</v>
      </c>
      <c r="K186" s="48" t="str">
        <f t="shared" si="45"/>
        <v/>
      </c>
      <c r="L186" s="51">
        <f>SUMIFS(入出庫記録!$H:$H,入出庫記録!$B:$B,月別在庫一覧!$C$1,入出庫記録!$C:$C,月別在庫一覧!$L$2,入出庫記録!$F:$F,月別在庫一覧!$A186)</f>
        <v>0</v>
      </c>
      <c r="M186" s="52">
        <f>SUMIFS(入出庫記録!$I:$I,入出庫記録!$B:$B,月別在庫一覧!$C$1,入出庫記録!$C:$C,月別在庫一覧!$L$2,入出庫記録!$F:$F,月別在庫一覧!$A186)</f>
        <v>0</v>
      </c>
      <c r="N186" s="48" t="str">
        <f t="shared" si="44"/>
        <v/>
      </c>
      <c r="O186" s="51">
        <f>SUMIFS(入出庫記録!$H:$H,入出庫記録!$B:$B,月別在庫一覧!$C$1,入出庫記録!$C:$C,月別在庫一覧!$O$2,入出庫記録!$F:$F,月別在庫一覧!$A186)</f>
        <v>0</v>
      </c>
      <c r="P186" s="52">
        <f>SUMIFS(入出庫記録!$I:$I,入出庫記録!$B:$B,月別在庫一覧!$C$1,入出庫記録!$C:$C,月別在庫一覧!$O$2,入出庫記録!$F:$F,月別在庫一覧!$A186)</f>
        <v>0</v>
      </c>
      <c r="Q186" s="48" t="str">
        <f t="shared" si="46"/>
        <v/>
      </c>
      <c r="R186" s="51">
        <f>SUMIFS(入出庫記録!$H:$H,入出庫記録!$B:$B,月別在庫一覧!$C$1,入出庫記録!$C:$C,月別在庫一覧!$R$2,入出庫記録!$F:$F,月別在庫一覧!$A186)</f>
        <v>0</v>
      </c>
      <c r="S186" s="52">
        <f>SUMIFS(入出庫記録!$I:$I,入出庫記録!$B:$B,月別在庫一覧!$C$1,入出庫記録!$C:$C,月別在庫一覧!$R$2,入出庫記録!$F:$F,月別在庫一覧!$A186)</f>
        <v>0</v>
      </c>
      <c r="T186" s="48" t="str">
        <f t="shared" si="47"/>
        <v/>
      </c>
      <c r="U186" s="51">
        <f>SUMIFS(入出庫記録!$H:$H,入出庫記録!$B:$B,月別在庫一覧!$C$1,入出庫記録!$C:$C,月別在庫一覧!$U$2,入出庫記録!$F:$F,月別在庫一覧!$A186)</f>
        <v>0</v>
      </c>
      <c r="V186" s="52">
        <f>SUMIFS(入出庫記録!$I:$I,入出庫記録!$B:$B,月別在庫一覧!$C$1,入出庫記録!$C:$C,月別在庫一覧!$U$2,入出庫記録!$F:$F,月別在庫一覧!$A186)</f>
        <v>0</v>
      </c>
      <c r="W186" s="48" t="str">
        <f t="shared" si="48"/>
        <v/>
      </c>
      <c r="X186" s="51">
        <f>SUMIFS(入出庫記録!$H:$H,入出庫記録!$B:$B,月別在庫一覧!$C$1,入出庫記録!$C:$C,月別在庫一覧!$X$2,入出庫記録!$F:$F,月別在庫一覧!$A186)</f>
        <v>0</v>
      </c>
      <c r="Y186" s="52">
        <f>SUMIFS(入出庫記録!$I:$I,入出庫記録!$B:$B,月別在庫一覧!$C$1,入出庫記録!$C:$C,月別在庫一覧!$X$2,入出庫記録!$F:$F,月別在庫一覧!$A186)</f>
        <v>0</v>
      </c>
      <c r="Z186" s="48" t="str">
        <f t="shared" si="49"/>
        <v/>
      </c>
      <c r="AA186" s="51">
        <f>SUMIFS(入出庫記録!$H:$H,入出庫記録!$B:$B,月別在庫一覧!$C$1,入出庫記録!$C:$C,月別在庫一覧!$AA$2,入出庫記録!$F:$F,月別在庫一覧!$A186)</f>
        <v>0</v>
      </c>
      <c r="AB186" s="52">
        <f>SUMIFS(入出庫記録!$I:$I,入出庫記録!$B:$B,月別在庫一覧!$C$1,入出庫記録!$C:$C,月別在庫一覧!$AA$2,入出庫記録!$F:$F,月別在庫一覧!$A186)</f>
        <v>0</v>
      </c>
      <c r="AC186" s="48" t="str">
        <f t="shared" si="50"/>
        <v/>
      </c>
      <c r="AD186" s="51">
        <f>SUMIFS(入出庫記録!$H:$H,入出庫記録!$B:$B,月別在庫一覧!$C$1,入出庫記録!$C:$C,月別在庫一覧!$AD$2,入出庫記録!$F:$F,月別在庫一覧!$A186)</f>
        <v>0</v>
      </c>
      <c r="AE186" s="52">
        <f>SUMIFS(入出庫記録!$I:$I,入出庫記録!$B:$B,月別在庫一覧!$C$1,入出庫記録!$C:$C,月別在庫一覧!$AD$2,入出庫記録!$F:$F,月別在庫一覧!$A186)</f>
        <v>0</v>
      </c>
      <c r="AF186" s="48" t="str">
        <f t="shared" si="51"/>
        <v/>
      </c>
      <c r="AG186" s="51">
        <f>SUMIFS(入出庫記録!$H:$H,入出庫記録!$B:$B,月別在庫一覧!$C$1,入出庫記録!$C:$C,月別在庫一覧!$AG$2,入出庫記録!$F:$F,月別在庫一覧!$A186)</f>
        <v>0</v>
      </c>
      <c r="AH186" s="52">
        <f>SUMIFS(入出庫記録!$I:$I,入出庫記録!$B:$B,月別在庫一覧!$C$1,入出庫記録!$C:$C,月別在庫一覧!$AG$2,入出庫記録!$F:$F,月別在庫一覧!$A186)</f>
        <v>0</v>
      </c>
      <c r="AI186" s="48" t="str">
        <f t="shared" si="52"/>
        <v/>
      </c>
      <c r="AJ186" s="51">
        <f>SUMIFS(入出庫記録!$H:$H,入出庫記録!$B:$B,月別在庫一覧!$C$1,入出庫記録!$C:$C,月別在庫一覧!$AJ$2,入出庫記録!$F:$F,月別在庫一覧!$A186)</f>
        <v>0</v>
      </c>
      <c r="AK186" s="52">
        <f>SUMIFS(入出庫記録!$I:$I,入出庫記録!$B:$B,月別在庫一覧!$C$1,入出庫記録!$C:$C,月別在庫一覧!$AJ$2,入出庫記録!$F:$F,月別在庫一覧!$A186)</f>
        <v>0</v>
      </c>
      <c r="AL186" s="48" t="str">
        <f t="shared" si="53"/>
        <v/>
      </c>
    </row>
    <row r="187" spans="1:38" ht="18.75" customHeight="1">
      <c r="A187" s="102" t="str">
        <f>IF(設定!B188="","",設定!B188)</f>
        <v/>
      </c>
      <c r="B187" s="103" t="str">
        <f>IF(設定!C188="","",設定!C188)</f>
        <v/>
      </c>
      <c r="C187" s="43">
        <f>SUMIFS(入出庫記録!$H:$H,入出庫記録!$B:$B,月別在庫一覧!$C$1,入出庫記録!$C:$C,月別在庫一覧!$C$2,入出庫記録!$F:$F,月別在庫一覧!$A187)</f>
        <v>0</v>
      </c>
      <c r="D187" s="46">
        <f>SUMIFS(入出庫記録!$I:$I,入出庫記録!$B:$B,月別在庫一覧!$C$1,入出庫記録!$C:$C,月別在庫一覧!$C$2,入出庫記録!$F:$F,月別在庫一覧!$A187)</f>
        <v>0</v>
      </c>
      <c r="E187" s="48" t="str">
        <f>IFERROR(#REF!+C187-D187,"")</f>
        <v/>
      </c>
      <c r="F187" s="51">
        <f>SUMIFS(入出庫記録!$H:$H,入出庫記録!$B:$B,月別在庫一覧!$C$1,入出庫記録!$C:$C,月別在庫一覧!$F$2,入出庫記録!$F:$F,月別在庫一覧!$A187)</f>
        <v>0</v>
      </c>
      <c r="G187" s="52">
        <f>SUMIFS(入出庫記録!$I:$I,入出庫記録!$B:$B,月別在庫一覧!$C$1,入出庫記録!$C:$C,月別在庫一覧!$F$2,入出庫記録!$F:$F,月別在庫一覧!$A187)</f>
        <v>0</v>
      </c>
      <c r="H187" s="48" t="str">
        <f t="shared" si="34"/>
        <v/>
      </c>
      <c r="I187" s="51">
        <f>SUMIFS(入出庫記録!$H:$H,入出庫記録!$B:$B,月別在庫一覧!$C$1,入出庫記録!$C:$C,月別在庫一覧!$I$2,入出庫記録!$F:$F,月別在庫一覧!$A187)</f>
        <v>0</v>
      </c>
      <c r="J187" s="52">
        <f>SUMIFS(入出庫記録!$I:$I,入出庫記録!$B:$B,月別在庫一覧!$C$1,入出庫記録!$C:$C,月別在庫一覧!$I$2,入出庫記録!$F:$F,月別在庫一覧!$A187)</f>
        <v>0</v>
      </c>
      <c r="K187" s="48" t="str">
        <f t="shared" si="45"/>
        <v/>
      </c>
      <c r="L187" s="51">
        <f>SUMIFS(入出庫記録!$H:$H,入出庫記録!$B:$B,月別在庫一覧!$C$1,入出庫記録!$C:$C,月別在庫一覧!$L$2,入出庫記録!$F:$F,月別在庫一覧!$A187)</f>
        <v>0</v>
      </c>
      <c r="M187" s="52">
        <f>SUMIFS(入出庫記録!$I:$I,入出庫記録!$B:$B,月別在庫一覧!$C$1,入出庫記録!$C:$C,月別在庫一覧!$L$2,入出庫記録!$F:$F,月別在庫一覧!$A187)</f>
        <v>0</v>
      </c>
      <c r="N187" s="48" t="str">
        <f t="shared" si="44"/>
        <v/>
      </c>
      <c r="O187" s="51">
        <f>SUMIFS(入出庫記録!$H:$H,入出庫記録!$B:$B,月別在庫一覧!$C$1,入出庫記録!$C:$C,月別在庫一覧!$O$2,入出庫記録!$F:$F,月別在庫一覧!$A187)</f>
        <v>0</v>
      </c>
      <c r="P187" s="52">
        <f>SUMIFS(入出庫記録!$I:$I,入出庫記録!$B:$B,月別在庫一覧!$C$1,入出庫記録!$C:$C,月別在庫一覧!$O$2,入出庫記録!$F:$F,月別在庫一覧!$A187)</f>
        <v>0</v>
      </c>
      <c r="Q187" s="48" t="str">
        <f t="shared" si="46"/>
        <v/>
      </c>
      <c r="R187" s="51">
        <f>SUMIFS(入出庫記録!$H:$H,入出庫記録!$B:$B,月別在庫一覧!$C$1,入出庫記録!$C:$C,月別在庫一覧!$R$2,入出庫記録!$F:$F,月別在庫一覧!$A187)</f>
        <v>0</v>
      </c>
      <c r="S187" s="52">
        <f>SUMIFS(入出庫記録!$I:$I,入出庫記録!$B:$B,月別在庫一覧!$C$1,入出庫記録!$C:$C,月別在庫一覧!$R$2,入出庫記録!$F:$F,月別在庫一覧!$A187)</f>
        <v>0</v>
      </c>
      <c r="T187" s="48" t="str">
        <f t="shared" si="47"/>
        <v/>
      </c>
      <c r="U187" s="51">
        <f>SUMIFS(入出庫記録!$H:$H,入出庫記録!$B:$B,月別在庫一覧!$C$1,入出庫記録!$C:$C,月別在庫一覧!$U$2,入出庫記録!$F:$F,月別在庫一覧!$A187)</f>
        <v>0</v>
      </c>
      <c r="V187" s="52">
        <f>SUMIFS(入出庫記録!$I:$I,入出庫記録!$B:$B,月別在庫一覧!$C$1,入出庫記録!$C:$C,月別在庫一覧!$U$2,入出庫記録!$F:$F,月別在庫一覧!$A187)</f>
        <v>0</v>
      </c>
      <c r="W187" s="48" t="str">
        <f t="shared" si="48"/>
        <v/>
      </c>
      <c r="X187" s="51">
        <f>SUMIFS(入出庫記録!$H:$H,入出庫記録!$B:$B,月別在庫一覧!$C$1,入出庫記録!$C:$C,月別在庫一覧!$X$2,入出庫記録!$F:$F,月別在庫一覧!$A187)</f>
        <v>0</v>
      </c>
      <c r="Y187" s="52">
        <f>SUMIFS(入出庫記録!$I:$I,入出庫記録!$B:$B,月別在庫一覧!$C$1,入出庫記録!$C:$C,月別在庫一覧!$X$2,入出庫記録!$F:$F,月別在庫一覧!$A187)</f>
        <v>0</v>
      </c>
      <c r="Z187" s="48" t="str">
        <f t="shared" si="49"/>
        <v/>
      </c>
      <c r="AA187" s="51">
        <f>SUMIFS(入出庫記録!$H:$H,入出庫記録!$B:$B,月別在庫一覧!$C$1,入出庫記録!$C:$C,月別在庫一覧!$AA$2,入出庫記録!$F:$F,月別在庫一覧!$A187)</f>
        <v>0</v>
      </c>
      <c r="AB187" s="52">
        <f>SUMIFS(入出庫記録!$I:$I,入出庫記録!$B:$B,月別在庫一覧!$C$1,入出庫記録!$C:$C,月別在庫一覧!$AA$2,入出庫記録!$F:$F,月別在庫一覧!$A187)</f>
        <v>0</v>
      </c>
      <c r="AC187" s="48" t="str">
        <f t="shared" si="50"/>
        <v/>
      </c>
      <c r="AD187" s="51">
        <f>SUMIFS(入出庫記録!$H:$H,入出庫記録!$B:$B,月別在庫一覧!$C$1,入出庫記録!$C:$C,月別在庫一覧!$AD$2,入出庫記録!$F:$F,月別在庫一覧!$A187)</f>
        <v>0</v>
      </c>
      <c r="AE187" s="52">
        <f>SUMIFS(入出庫記録!$I:$I,入出庫記録!$B:$B,月別在庫一覧!$C$1,入出庫記録!$C:$C,月別在庫一覧!$AD$2,入出庫記録!$F:$F,月別在庫一覧!$A187)</f>
        <v>0</v>
      </c>
      <c r="AF187" s="48" t="str">
        <f t="shared" si="51"/>
        <v/>
      </c>
      <c r="AG187" s="51">
        <f>SUMIFS(入出庫記録!$H:$H,入出庫記録!$B:$B,月別在庫一覧!$C$1,入出庫記録!$C:$C,月別在庫一覧!$AG$2,入出庫記録!$F:$F,月別在庫一覧!$A187)</f>
        <v>0</v>
      </c>
      <c r="AH187" s="52">
        <f>SUMIFS(入出庫記録!$I:$I,入出庫記録!$B:$B,月別在庫一覧!$C$1,入出庫記録!$C:$C,月別在庫一覧!$AG$2,入出庫記録!$F:$F,月別在庫一覧!$A187)</f>
        <v>0</v>
      </c>
      <c r="AI187" s="48" t="str">
        <f t="shared" si="52"/>
        <v/>
      </c>
      <c r="AJ187" s="51">
        <f>SUMIFS(入出庫記録!$H:$H,入出庫記録!$B:$B,月別在庫一覧!$C$1,入出庫記録!$C:$C,月別在庫一覧!$AJ$2,入出庫記録!$F:$F,月別在庫一覧!$A187)</f>
        <v>0</v>
      </c>
      <c r="AK187" s="52">
        <f>SUMIFS(入出庫記録!$I:$I,入出庫記録!$B:$B,月別在庫一覧!$C$1,入出庫記録!$C:$C,月別在庫一覧!$AJ$2,入出庫記録!$F:$F,月別在庫一覧!$A187)</f>
        <v>0</v>
      </c>
      <c r="AL187" s="48" t="str">
        <f t="shared" si="53"/>
        <v/>
      </c>
    </row>
    <row r="188" spans="1:38" ht="18.75" customHeight="1">
      <c r="A188" s="102" t="str">
        <f>IF(設定!B189="","",設定!B189)</f>
        <v/>
      </c>
      <c r="B188" s="103" t="str">
        <f>IF(設定!C189="","",設定!C189)</f>
        <v/>
      </c>
      <c r="C188" s="43">
        <f>SUMIFS(入出庫記録!$H:$H,入出庫記録!$B:$B,月別在庫一覧!$C$1,入出庫記録!$C:$C,月別在庫一覧!$C$2,入出庫記録!$F:$F,月別在庫一覧!$A188)</f>
        <v>0</v>
      </c>
      <c r="D188" s="46">
        <f>SUMIFS(入出庫記録!$I:$I,入出庫記録!$B:$B,月別在庫一覧!$C$1,入出庫記録!$C:$C,月別在庫一覧!$C$2,入出庫記録!$F:$F,月別在庫一覧!$A188)</f>
        <v>0</v>
      </c>
      <c r="E188" s="48" t="str">
        <f>IFERROR(#REF!+C188-D188,"")</f>
        <v/>
      </c>
      <c r="F188" s="51">
        <f>SUMIFS(入出庫記録!$H:$H,入出庫記録!$B:$B,月別在庫一覧!$C$1,入出庫記録!$C:$C,月別在庫一覧!$F$2,入出庫記録!$F:$F,月別在庫一覧!$A188)</f>
        <v>0</v>
      </c>
      <c r="G188" s="52">
        <f>SUMIFS(入出庫記録!$I:$I,入出庫記録!$B:$B,月別在庫一覧!$C$1,入出庫記録!$C:$C,月別在庫一覧!$F$2,入出庫記録!$F:$F,月別在庫一覧!$A188)</f>
        <v>0</v>
      </c>
      <c r="H188" s="48" t="str">
        <f t="shared" si="34"/>
        <v/>
      </c>
      <c r="I188" s="51">
        <f>SUMIFS(入出庫記録!$H:$H,入出庫記録!$B:$B,月別在庫一覧!$C$1,入出庫記録!$C:$C,月別在庫一覧!$I$2,入出庫記録!$F:$F,月別在庫一覧!$A188)</f>
        <v>0</v>
      </c>
      <c r="J188" s="52">
        <f>SUMIFS(入出庫記録!$I:$I,入出庫記録!$B:$B,月別在庫一覧!$C$1,入出庫記録!$C:$C,月別在庫一覧!$I$2,入出庫記録!$F:$F,月別在庫一覧!$A188)</f>
        <v>0</v>
      </c>
      <c r="K188" s="48" t="str">
        <f t="shared" si="45"/>
        <v/>
      </c>
      <c r="L188" s="51">
        <f>SUMIFS(入出庫記録!$H:$H,入出庫記録!$B:$B,月別在庫一覧!$C$1,入出庫記録!$C:$C,月別在庫一覧!$L$2,入出庫記録!$F:$F,月別在庫一覧!$A188)</f>
        <v>0</v>
      </c>
      <c r="M188" s="52">
        <f>SUMIFS(入出庫記録!$I:$I,入出庫記録!$B:$B,月別在庫一覧!$C$1,入出庫記録!$C:$C,月別在庫一覧!$L$2,入出庫記録!$F:$F,月別在庫一覧!$A188)</f>
        <v>0</v>
      </c>
      <c r="N188" s="48" t="str">
        <f t="shared" ref="N188:N194" si="54">IFERROR(K188+L188-M188,"")</f>
        <v/>
      </c>
      <c r="O188" s="51">
        <f>SUMIFS(入出庫記録!$H:$H,入出庫記録!$B:$B,月別在庫一覧!$C$1,入出庫記録!$C:$C,月別在庫一覧!$O$2,入出庫記録!$F:$F,月別在庫一覧!$A188)</f>
        <v>0</v>
      </c>
      <c r="P188" s="52">
        <f>SUMIFS(入出庫記録!$I:$I,入出庫記録!$B:$B,月別在庫一覧!$C$1,入出庫記録!$C:$C,月別在庫一覧!$O$2,入出庫記録!$F:$F,月別在庫一覧!$A188)</f>
        <v>0</v>
      </c>
      <c r="Q188" s="48" t="str">
        <f t="shared" si="46"/>
        <v/>
      </c>
      <c r="R188" s="51">
        <f>SUMIFS(入出庫記録!$H:$H,入出庫記録!$B:$B,月別在庫一覧!$C$1,入出庫記録!$C:$C,月別在庫一覧!$R$2,入出庫記録!$F:$F,月別在庫一覧!$A188)</f>
        <v>0</v>
      </c>
      <c r="S188" s="52">
        <f>SUMIFS(入出庫記録!$I:$I,入出庫記録!$B:$B,月別在庫一覧!$C$1,入出庫記録!$C:$C,月別在庫一覧!$R$2,入出庫記録!$F:$F,月別在庫一覧!$A188)</f>
        <v>0</v>
      </c>
      <c r="T188" s="48" t="str">
        <f t="shared" si="47"/>
        <v/>
      </c>
      <c r="U188" s="51">
        <f>SUMIFS(入出庫記録!$H:$H,入出庫記録!$B:$B,月別在庫一覧!$C$1,入出庫記録!$C:$C,月別在庫一覧!$U$2,入出庫記録!$F:$F,月別在庫一覧!$A188)</f>
        <v>0</v>
      </c>
      <c r="V188" s="52">
        <f>SUMIFS(入出庫記録!$I:$I,入出庫記録!$B:$B,月別在庫一覧!$C$1,入出庫記録!$C:$C,月別在庫一覧!$U$2,入出庫記録!$F:$F,月別在庫一覧!$A188)</f>
        <v>0</v>
      </c>
      <c r="W188" s="48" t="str">
        <f t="shared" si="48"/>
        <v/>
      </c>
      <c r="X188" s="51">
        <f>SUMIFS(入出庫記録!$H:$H,入出庫記録!$B:$B,月別在庫一覧!$C$1,入出庫記録!$C:$C,月別在庫一覧!$X$2,入出庫記録!$F:$F,月別在庫一覧!$A188)</f>
        <v>0</v>
      </c>
      <c r="Y188" s="52">
        <f>SUMIFS(入出庫記録!$I:$I,入出庫記録!$B:$B,月別在庫一覧!$C$1,入出庫記録!$C:$C,月別在庫一覧!$X$2,入出庫記録!$F:$F,月別在庫一覧!$A188)</f>
        <v>0</v>
      </c>
      <c r="Z188" s="48" t="str">
        <f t="shared" si="49"/>
        <v/>
      </c>
      <c r="AA188" s="51">
        <f>SUMIFS(入出庫記録!$H:$H,入出庫記録!$B:$B,月別在庫一覧!$C$1,入出庫記録!$C:$C,月別在庫一覧!$AA$2,入出庫記録!$F:$F,月別在庫一覧!$A188)</f>
        <v>0</v>
      </c>
      <c r="AB188" s="52">
        <f>SUMIFS(入出庫記録!$I:$I,入出庫記録!$B:$B,月別在庫一覧!$C$1,入出庫記録!$C:$C,月別在庫一覧!$AA$2,入出庫記録!$F:$F,月別在庫一覧!$A188)</f>
        <v>0</v>
      </c>
      <c r="AC188" s="48" t="str">
        <f t="shared" si="50"/>
        <v/>
      </c>
      <c r="AD188" s="51">
        <f>SUMIFS(入出庫記録!$H:$H,入出庫記録!$B:$B,月別在庫一覧!$C$1,入出庫記録!$C:$C,月別在庫一覧!$AD$2,入出庫記録!$F:$F,月別在庫一覧!$A188)</f>
        <v>0</v>
      </c>
      <c r="AE188" s="52">
        <f>SUMIFS(入出庫記録!$I:$I,入出庫記録!$B:$B,月別在庫一覧!$C$1,入出庫記録!$C:$C,月別在庫一覧!$AD$2,入出庫記録!$F:$F,月別在庫一覧!$A188)</f>
        <v>0</v>
      </c>
      <c r="AF188" s="48" t="str">
        <f t="shared" si="51"/>
        <v/>
      </c>
      <c r="AG188" s="51">
        <f>SUMIFS(入出庫記録!$H:$H,入出庫記録!$B:$B,月別在庫一覧!$C$1,入出庫記録!$C:$C,月別在庫一覧!$AG$2,入出庫記録!$F:$F,月別在庫一覧!$A188)</f>
        <v>0</v>
      </c>
      <c r="AH188" s="52">
        <f>SUMIFS(入出庫記録!$I:$I,入出庫記録!$B:$B,月別在庫一覧!$C$1,入出庫記録!$C:$C,月別在庫一覧!$AG$2,入出庫記録!$F:$F,月別在庫一覧!$A188)</f>
        <v>0</v>
      </c>
      <c r="AI188" s="48" t="str">
        <f t="shared" si="52"/>
        <v/>
      </c>
      <c r="AJ188" s="51">
        <f>SUMIFS(入出庫記録!$H:$H,入出庫記録!$B:$B,月別在庫一覧!$C$1,入出庫記録!$C:$C,月別在庫一覧!$AJ$2,入出庫記録!$F:$F,月別在庫一覧!$A188)</f>
        <v>0</v>
      </c>
      <c r="AK188" s="52">
        <f>SUMIFS(入出庫記録!$I:$I,入出庫記録!$B:$B,月別在庫一覧!$C$1,入出庫記録!$C:$C,月別在庫一覧!$AJ$2,入出庫記録!$F:$F,月別在庫一覧!$A188)</f>
        <v>0</v>
      </c>
      <c r="AL188" s="48" t="str">
        <f t="shared" si="53"/>
        <v/>
      </c>
    </row>
    <row r="189" spans="1:38" ht="18.75" customHeight="1">
      <c r="A189" s="102" t="str">
        <f>IF(設定!B190="","",設定!B190)</f>
        <v/>
      </c>
      <c r="B189" s="103" t="str">
        <f>IF(設定!C190="","",設定!C190)</f>
        <v/>
      </c>
      <c r="C189" s="43">
        <f>SUMIFS(入出庫記録!$H:$H,入出庫記録!$B:$B,月別在庫一覧!$C$1,入出庫記録!$C:$C,月別在庫一覧!$C$2,入出庫記録!$F:$F,月別在庫一覧!$A189)</f>
        <v>0</v>
      </c>
      <c r="D189" s="46">
        <f>SUMIFS(入出庫記録!$I:$I,入出庫記録!$B:$B,月別在庫一覧!$C$1,入出庫記録!$C:$C,月別在庫一覧!$C$2,入出庫記録!$F:$F,月別在庫一覧!$A189)</f>
        <v>0</v>
      </c>
      <c r="E189" s="48" t="str">
        <f>IFERROR(#REF!+C189-D189,"")</f>
        <v/>
      </c>
      <c r="F189" s="51">
        <f>SUMIFS(入出庫記録!$H:$H,入出庫記録!$B:$B,月別在庫一覧!$C$1,入出庫記録!$C:$C,月別在庫一覧!$F$2,入出庫記録!$F:$F,月別在庫一覧!$A189)</f>
        <v>0</v>
      </c>
      <c r="G189" s="52">
        <f>SUMIFS(入出庫記録!$I:$I,入出庫記録!$B:$B,月別在庫一覧!$C$1,入出庫記録!$C:$C,月別在庫一覧!$F$2,入出庫記録!$F:$F,月別在庫一覧!$A189)</f>
        <v>0</v>
      </c>
      <c r="H189" s="48" t="str">
        <f t="shared" si="34"/>
        <v/>
      </c>
      <c r="I189" s="51">
        <f>SUMIFS(入出庫記録!$H:$H,入出庫記録!$B:$B,月別在庫一覧!$C$1,入出庫記録!$C:$C,月別在庫一覧!$I$2,入出庫記録!$F:$F,月別在庫一覧!$A189)</f>
        <v>0</v>
      </c>
      <c r="J189" s="52">
        <f>SUMIFS(入出庫記録!$I:$I,入出庫記録!$B:$B,月別在庫一覧!$C$1,入出庫記録!$C:$C,月別在庫一覧!$I$2,入出庫記録!$F:$F,月別在庫一覧!$A189)</f>
        <v>0</v>
      </c>
      <c r="K189" s="48" t="str">
        <f t="shared" si="45"/>
        <v/>
      </c>
      <c r="L189" s="51">
        <f>SUMIFS(入出庫記録!$H:$H,入出庫記録!$B:$B,月別在庫一覧!$C$1,入出庫記録!$C:$C,月別在庫一覧!$L$2,入出庫記録!$F:$F,月別在庫一覧!$A189)</f>
        <v>0</v>
      </c>
      <c r="M189" s="52">
        <f>SUMIFS(入出庫記録!$I:$I,入出庫記録!$B:$B,月別在庫一覧!$C$1,入出庫記録!$C:$C,月別在庫一覧!$L$2,入出庫記録!$F:$F,月別在庫一覧!$A189)</f>
        <v>0</v>
      </c>
      <c r="N189" s="48" t="str">
        <f t="shared" si="54"/>
        <v/>
      </c>
      <c r="O189" s="51">
        <f>SUMIFS(入出庫記録!$H:$H,入出庫記録!$B:$B,月別在庫一覧!$C$1,入出庫記録!$C:$C,月別在庫一覧!$O$2,入出庫記録!$F:$F,月別在庫一覧!$A189)</f>
        <v>0</v>
      </c>
      <c r="P189" s="52">
        <f>SUMIFS(入出庫記録!$I:$I,入出庫記録!$B:$B,月別在庫一覧!$C$1,入出庫記録!$C:$C,月別在庫一覧!$O$2,入出庫記録!$F:$F,月別在庫一覧!$A189)</f>
        <v>0</v>
      </c>
      <c r="Q189" s="48" t="str">
        <f t="shared" si="46"/>
        <v/>
      </c>
      <c r="R189" s="51">
        <f>SUMIFS(入出庫記録!$H:$H,入出庫記録!$B:$B,月別在庫一覧!$C$1,入出庫記録!$C:$C,月別在庫一覧!$R$2,入出庫記録!$F:$F,月別在庫一覧!$A189)</f>
        <v>0</v>
      </c>
      <c r="S189" s="52">
        <f>SUMIFS(入出庫記録!$I:$I,入出庫記録!$B:$B,月別在庫一覧!$C$1,入出庫記録!$C:$C,月別在庫一覧!$R$2,入出庫記録!$F:$F,月別在庫一覧!$A189)</f>
        <v>0</v>
      </c>
      <c r="T189" s="48" t="str">
        <f t="shared" si="47"/>
        <v/>
      </c>
      <c r="U189" s="51">
        <f>SUMIFS(入出庫記録!$H:$H,入出庫記録!$B:$B,月別在庫一覧!$C$1,入出庫記録!$C:$C,月別在庫一覧!$U$2,入出庫記録!$F:$F,月別在庫一覧!$A189)</f>
        <v>0</v>
      </c>
      <c r="V189" s="52">
        <f>SUMIFS(入出庫記録!$I:$I,入出庫記録!$B:$B,月別在庫一覧!$C$1,入出庫記録!$C:$C,月別在庫一覧!$U$2,入出庫記録!$F:$F,月別在庫一覧!$A189)</f>
        <v>0</v>
      </c>
      <c r="W189" s="48" t="str">
        <f t="shared" si="48"/>
        <v/>
      </c>
      <c r="X189" s="51">
        <f>SUMIFS(入出庫記録!$H:$H,入出庫記録!$B:$B,月別在庫一覧!$C$1,入出庫記録!$C:$C,月別在庫一覧!$X$2,入出庫記録!$F:$F,月別在庫一覧!$A189)</f>
        <v>0</v>
      </c>
      <c r="Y189" s="52">
        <f>SUMIFS(入出庫記録!$I:$I,入出庫記録!$B:$B,月別在庫一覧!$C$1,入出庫記録!$C:$C,月別在庫一覧!$X$2,入出庫記録!$F:$F,月別在庫一覧!$A189)</f>
        <v>0</v>
      </c>
      <c r="Z189" s="48" t="str">
        <f t="shared" si="49"/>
        <v/>
      </c>
      <c r="AA189" s="51">
        <f>SUMIFS(入出庫記録!$H:$H,入出庫記録!$B:$B,月別在庫一覧!$C$1,入出庫記録!$C:$C,月別在庫一覧!$AA$2,入出庫記録!$F:$F,月別在庫一覧!$A189)</f>
        <v>0</v>
      </c>
      <c r="AB189" s="52">
        <f>SUMIFS(入出庫記録!$I:$I,入出庫記録!$B:$B,月別在庫一覧!$C$1,入出庫記録!$C:$C,月別在庫一覧!$AA$2,入出庫記録!$F:$F,月別在庫一覧!$A189)</f>
        <v>0</v>
      </c>
      <c r="AC189" s="48" t="str">
        <f t="shared" si="50"/>
        <v/>
      </c>
      <c r="AD189" s="51">
        <f>SUMIFS(入出庫記録!$H:$H,入出庫記録!$B:$B,月別在庫一覧!$C$1,入出庫記録!$C:$C,月別在庫一覧!$AD$2,入出庫記録!$F:$F,月別在庫一覧!$A189)</f>
        <v>0</v>
      </c>
      <c r="AE189" s="52">
        <f>SUMIFS(入出庫記録!$I:$I,入出庫記録!$B:$B,月別在庫一覧!$C$1,入出庫記録!$C:$C,月別在庫一覧!$AD$2,入出庫記録!$F:$F,月別在庫一覧!$A189)</f>
        <v>0</v>
      </c>
      <c r="AF189" s="48" t="str">
        <f t="shared" si="51"/>
        <v/>
      </c>
      <c r="AG189" s="51">
        <f>SUMIFS(入出庫記録!$H:$H,入出庫記録!$B:$B,月別在庫一覧!$C$1,入出庫記録!$C:$C,月別在庫一覧!$AG$2,入出庫記録!$F:$F,月別在庫一覧!$A189)</f>
        <v>0</v>
      </c>
      <c r="AH189" s="52">
        <f>SUMIFS(入出庫記録!$I:$I,入出庫記録!$B:$B,月別在庫一覧!$C$1,入出庫記録!$C:$C,月別在庫一覧!$AG$2,入出庫記録!$F:$F,月別在庫一覧!$A189)</f>
        <v>0</v>
      </c>
      <c r="AI189" s="48" t="str">
        <f t="shared" si="52"/>
        <v/>
      </c>
      <c r="AJ189" s="51">
        <f>SUMIFS(入出庫記録!$H:$H,入出庫記録!$B:$B,月別在庫一覧!$C$1,入出庫記録!$C:$C,月別在庫一覧!$AJ$2,入出庫記録!$F:$F,月別在庫一覧!$A189)</f>
        <v>0</v>
      </c>
      <c r="AK189" s="52">
        <f>SUMIFS(入出庫記録!$I:$I,入出庫記録!$B:$B,月別在庫一覧!$C$1,入出庫記録!$C:$C,月別在庫一覧!$AJ$2,入出庫記録!$F:$F,月別在庫一覧!$A189)</f>
        <v>0</v>
      </c>
      <c r="AL189" s="48" t="str">
        <f t="shared" si="53"/>
        <v/>
      </c>
    </row>
    <row r="190" spans="1:38" ht="18.75" customHeight="1">
      <c r="A190" s="102" t="str">
        <f>IF(設定!B191="","",設定!B191)</f>
        <v/>
      </c>
      <c r="B190" s="103" t="str">
        <f>IF(設定!C191="","",設定!C191)</f>
        <v/>
      </c>
      <c r="C190" s="43">
        <f>SUMIFS(入出庫記録!$H:$H,入出庫記録!$B:$B,月別在庫一覧!$C$1,入出庫記録!$C:$C,月別在庫一覧!$C$2,入出庫記録!$F:$F,月別在庫一覧!$A190)</f>
        <v>0</v>
      </c>
      <c r="D190" s="46">
        <f>SUMIFS(入出庫記録!$I:$I,入出庫記録!$B:$B,月別在庫一覧!$C$1,入出庫記録!$C:$C,月別在庫一覧!$C$2,入出庫記録!$F:$F,月別在庫一覧!$A190)</f>
        <v>0</v>
      </c>
      <c r="E190" s="48" t="str">
        <f>IFERROR(#REF!+C190-D190,"")</f>
        <v/>
      </c>
      <c r="F190" s="51">
        <f>SUMIFS(入出庫記録!$H:$H,入出庫記録!$B:$B,月別在庫一覧!$C$1,入出庫記録!$C:$C,月別在庫一覧!$F$2,入出庫記録!$F:$F,月別在庫一覧!$A190)</f>
        <v>0</v>
      </c>
      <c r="G190" s="52">
        <f>SUMIFS(入出庫記録!$I:$I,入出庫記録!$B:$B,月別在庫一覧!$C$1,入出庫記録!$C:$C,月別在庫一覧!$F$2,入出庫記録!$F:$F,月別在庫一覧!$A190)</f>
        <v>0</v>
      </c>
      <c r="H190" s="48" t="str">
        <f t="shared" si="34"/>
        <v/>
      </c>
      <c r="I190" s="51">
        <f>SUMIFS(入出庫記録!$H:$H,入出庫記録!$B:$B,月別在庫一覧!$C$1,入出庫記録!$C:$C,月別在庫一覧!$I$2,入出庫記録!$F:$F,月別在庫一覧!$A190)</f>
        <v>0</v>
      </c>
      <c r="J190" s="52">
        <f>SUMIFS(入出庫記録!$I:$I,入出庫記録!$B:$B,月別在庫一覧!$C$1,入出庫記録!$C:$C,月別在庫一覧!$I$2,入出庫記録!$F:$F,月別在庫一覧!$A190)</f>
        <v>0</v>
      </c>
      <c r="K190" s="48" t="str">
        <f t="shared" si="45"/>
        <v/>
      </c>
      <c r="L190" s="51">
        <f>SUMIFS(入出庫記録!$H:$H,入出庫記録!$B:$B,月別在庫一覧!$C$1,入出庫記録!$C:$C,月別在庫一覧!$L$2,入出庫記録!$F:$F,月別在庫一覧!$A190)</f>
        <v>0</v>
      </c>
      <c r="M190" s="52">
        <f>SUMIFS(入出庫記録!$I:$I,入出庫記録!$B:$B,月別在庫一覧!$C$1,入出庫記録!$C:$C,月別在庫一覧!$L$2,入出庫記録!$F:$F,月別在庫一覧!$A190)</f>
        <v>0</v>
      </c>
      <c r="N190" s="48" t="str">
        <f t="shared" si="54"/>
        <v/>
      </c>
      <c r="O190" s="51">
        <f>SUMIFS(入出庫記録!$H:$H,入出庫記録!$B:$B,月別在庫一覧!$C$1,入出庫記録!$C:$C,月別在庫一覧!$O$2,入出庫記録!$F:$F,月別在庫一覧!$A190)</f>
        <v>0</v>
      </c>
      <c r="P190" s="52">
        <f>SUMIFS(入出庫記録!$I:$I,入出庫記録!$B:$B,月別在庫一覧!$C$1,入出庫記録!$C:$C,月別在庫一覧!$O$2,入出庫記録!$F:$F,月別在庫一覧!$A190)</f>
        <v>0</v>
      </c>
      <c r="Q190" s="48" t="str">
        <f t="shared" si="46"/>
        <v/>
      </c>
      <c r="R190" s="51">
        <f>SUMIFS(入出庫記録!$H:$H,入出庫記録!$B:$B,月別在庫一覧!$C$1,入出庫記録!$C:$C,月別在庫一覧!$R$2,入出庫記録!$F:$F,月別在庫一覧!$A190)</f>
        <v>0</v>
      </c>
      <c r="S190" s="52">
        <f>SUMIFS(入出庫記録!$I:$I,入出庫記録!$B:$B,月別在庫一覧!$C$1,入出庫記録!$C:$C,月別在庫一覧!$R$2,入出庫記録!$F:$F,月別在庫一覧!$A190)</f>
        <v>0</v>
      </c>
      <c r="T190" s="48" t="str">
        <f t="shared" si="47"/>
        <v/>
      </c>
      <c r="U190" s="51">
        <f>SUMIFS(入出庫記録!$H:$H,入出庫記録!$B:$B,月別在庫一覧!$C$1,入出庫記録!$C:$C,月別在庫一覧!$U$2,入出庫記録!$F:$F,月別在庫一覧!$A190)</f>
        <v>0</v>
      </c>
      <c r="V190" s="52">
        <f>SUMIFS(入出庫記録!$I:$I,入出庫記録!$B:$B,月別在庫一覧!$C$1,入出庫記録!$C:$C,月別在庫一覧!$U$2,入出庫記録!$F:$F,月別在庫一覧!$A190)</f>
        <v>0</v>
      </c>
      <c r="W190" s="48" t="str">
        <f t="shared" si="48"/>
        <v/>
      </c>
      <c r="X190" s="51">
        <f>SUMIFS(入出庫記録!$H:$H,入出庫記録!$B:$B,月別在庫一覧!$C$1,入出庫記録!$C:$C,月別在庫一覧!$X$2,入出庫記録!$F:$F,月別在庫一覧!$A190)</f>
        <v>0</v>
      </c>
      <c r="Y190" s="52">
        <f>SUMIFS(入出庫記録!$I:$I,入出庫記録!$B:$B,月別在庫一覧!$C$1,入出庫記録!$C:$C,月別在庫一覧!$X$2,入出庫記録!$F:$F,月別在庫一覧!$A190)</f>
        <v>0</v>
      </c>
      <c r="Z190" s="48" t="str">
        <f t="shared" si="49"/>
        <v/>
      </c>
      <c r="AA190" s="51">
        <f>SUMIFS(入出庫記録!$H:$H,入出庫記録!$B:$B,月別在庫一覧!$C$1,入出庫記録!$C:$C,月別在庫一覧!$AA$2,入出庫記録!$F:$F,月別在庫一覧!$A190)</f>
        <v>0</v>
      </c>
      <c r="AB190" s="52">
        <f>SUMIFS(入出庫記録!$I:$I,入出庫記録!$B:$B,月別在庫一覧!$C$1,入出庫記録!$C:$C,月別在庫一覧!$AA$2,入出庫記録!$F:$F,月別在庫一覧!$A190)</f>
        <v>0</v>
      </c>
      <c r="AC190" s="48" t="str">
        <f t="shared" si="50"/>
        <v/>
      </c>
      <c r="AD190" s="51">
        <f>SUMIFS(入出庫記録!$H:$H,入出庫記録!$B:$B,月別在庫一覧!$C$1,入出庫記録!$C:$C,月別在庫一覧!$AD$2,入出庫記録!$F:$F,月別在庫一覧!$A190)</f>
        <v>0</v>
      </c>
      <c r="AE190" s="52">
        <f>SUMIFS(入出庫記録!$I:$I,入出庫記録!$B:$B,月別在庫一覧!$C$1,入出庫記録!$C:$C,月別在庫一覧!$AD$2,入出庫記録!$F:$F,月別在庫一覧!$A190)</f>
        <v>0</v>
      </c>
      <c r="AF190" s="48" t="str">
        <f t="shared" si="51"/>
        <v/>
      </c>
      <c r="AG190" s="51">
        <f>SUMIFS(入出庫記録!$H:$H,入出庫記録!$B:$B,月別在庫一覧!$C$1,入出庫記録!$C:$C,月別在庫一覧!$AG$2,入出庫記録!$F:$F,月別在庫一覧!$A190)</f>
        <v>0</v>
      </c>
      <c r="AH190" s="52">
        <f>SUMIFS(入出庫記録!$I:$I,入出庫記録!$B:$B,月別在庫一覧!$C$1,入出庫記録!$C:$C,月別在庫一覧!$AG$2,入出庫記録!$F:$F,月別在庫一覧!$A190)</f>
        <v>0</v>
      </c>
      <c r="AI190" s="48" t="str">
        <f t="shared" si="52"/>
        <v/>
      </c>
      <c r="AJ190" s="51">
        <f>SUMIFS(入出庫記録!$H:$H,入出庫記録!$B:$B,月別在庫一覧!$C$1,入出庫記録!$C:$C,月別在庫一覧!$AJ$2,入出庫記録!$F:$F,月別在庫一覧!$A190)</f>
        <v>0</v>
      </c>
      <c r="AK190" s="52">
        <f>SUMIFS(入出庫記録!$I:$I,入出庫記録!$B:$B,月別在庫一覧!$C$1,入出庫記録!$C:$C,月別在庫一覧!$AJ$2,入出庫記録!$F:$F,月別在庫一覧!$A190)</f>
        <v>0</v>
      </c>
      <c r="AL190" s="48" t="str">
        <f t="shared" si="53"/>
        <v/>
      </c>
    </row>
    <row r="191" spans="1:38" ht="18.75" customHeight="1">
      <c r="A191" s="102" t="str">
        <f>IF(設定!B192="","",設定!B192)</f>
        <v/>
      </c>
      <c r="B191" s="103" t="str">
        <f>IF(設定!C192="","",設定!C192)</f>
        <v/>
      </c>
      <c r="C191" s="43">
        <f>SUMIFS(入出庫記録!$H:$H,入出庫記録!$B:$B,月別在庫一覧!$C$1,入出庫記録!$C:$C,月別在庫一覧!$C$2,入出庫記録!$F:$F,月別在庫一覧!$A191)</f>
        <v>0</v>
      </c>
      <c r="D191" s="46">
        <f>SUMIFS(入出庫記録!$I:$I,入出庫記録!$B:$B,月別在庫一覧!$C$1,入出庫記録!$C:$C,月別在庫一覧!$C$2,入出庫記録!$F:$F,月別在庫一覧!$A191)</f>
        <v>0</v>
      </c>
      <c r="E191" s="48" t="str">
        <f>IFERROR(#REF!+C191-D191,"")</f>
        <v/>
      </c>
      <c r="F191" s="51">
        <f>SUMIFS(入出庫記録!$H:$H,入出庫記録!$B:$B,月別在庫一覧!$C$1,入出庫記録!$C:$C,月別在庫一覧!$F$2,入出庫記録!$F:$F,月別在庫一覧!$A191)</f>
        <v>0</v>
      </c>
      <c r="G191" s="52">
        <f>SUMIFS(入出庫記録!$I:$I,入出庫記録!$B:$B,月別在庫一覧!$C$1,入出庫記録!$C:$C,月別在庫一覧!$F$2,入出庫記録!$F:$F,月別在庫一覧!$A191)</f>
        <v>0</v>
      </c>
      <c r="H191" s="48" t="str">
        <f t="shared" si="34"/>
        <v/>
      </c>
      <c r="I191" s="51">
        <f>SUMIFS(入出庫記録!$H:$H,入出庫記録!$B:$B,月別在庫一覧!$C$1,入出庫記録!$C:$C,月別在庫一覧!$I$2,入出庫記録!$F:$F,月別在庫一覧!$A191)</f>
        <v>0</v>
      </c>
      <c r="J191" s="52">
        <f>SUMIFS(入出庫記録!$I:$I,入出庫記録!$B:$B,月別在庫一覧!$C$1,入出庫記録!$C:$C,月別在庫一覧!$I$2,入出庫記録!$F:$F,月別在庫一覧!$A191)</f>
        <v>0</v>
      </c>
      <c r="K191" s="48" t="str">
        <f t="shared" si="45"/>
        <v/>
      </c>
      <c r="L191" s="51">
        <f>SUMIFS(入出庫記録!$H:$H,入出庫記録!$B:$B,月別在庫一覧!$C$1,入出庫記録!$C:$C,月別在庫一覧!$L$2,入出庫記録!$F:$F,月別在庫一覧!$A191)</f>
        <v>0</v>
      </c>
      <c r="M191" s="52">
        <f>SUMIFS(入出庫記録!$I:$I,入出庫記録!$B:$B,月別在庫一覧!$C$1,入出庫記録!$C:$C,月別在庫一覧!$L$2,入出庫記録!$F:$F,月別在庫一覧!$A191)</f>
        <v>0</v>
      </c>
      <c r="N191" s="48" t="str">
        <f t="shared" si="54"/>
        <v/>
      </c>
      <c r="O191" s="51">
        <f>SUMIFS(入出庫記録!$H:$H,入出庫記録!$B:$B,月別在庫一覧!$C$1,入出庫記録!$C:$C,月別在庫一覧!$O$2,入出庫記録!$F:$F,月別在庫一覧!$A191)</f>
        <v>0</v>
      </c>
      <c r="P191" s="52">
        <f>SUMIFS(入出庫記録!$I:$I,入出庫記録!$B:$B,月別在庫一覧!$C$1,入出庫記録!$C:$C,月別在庫一覧!$O$2,入出庫記録!$F:$F,月別在庫一覧!$A191)</f>
        <v>0</v>
      </c>
      <c r="Q191" s="48" t="str">
        <f t="shared" si="46"/>
        <v/>
      </c>
      <c r="R191" s="51">
        <f>SUMIFS(入出庫記録!$H:$H,入出庫記録!$B:$B,月別在庫一覧!$C$1,入出庫記録!$C:$C,月別在庫一覧!$R$2,入出庫記録!$F:$F,月別在庫一覧!$A191)</f>
        <v>0</v>
      </c>
      <c r="S191" s="52">
        <f>SUMIFS(入出庫記録!$I:$I,入出庫記録!$B:$B,月別在庫一覧!$C$1,入出庫記録!$C:$C,月別在庫一覧!$R$2,入出庫記録!$F:$F,月別在庫一覧!$A191)</f>
        <v>0</v>
      </c>
      <c r="T191" s="48" t="str">
        <f t="shared" si="47"/>
        <v/>
      </c>
      <c r="U191" s="51">
        <f>SUMIFS(入出庫記録!$H:$H,入出庫記録!$B:$B,月別在庫一覧!$C$1,入出庫記録!$C:$C,月別在庫一覧!$U$2,入出庫記録!$F:$F,月別在庫一覧!$A191)</f>
        <v>0</v>
      </c>
      <c r="V191" s="52">
        <f>SUMIFS(入出庫記録!$I:$I,入出庫記録!$B:$B,月別在庫一覧!$C$1,入出庫記録!$C:$C,月別在庫一覧!$U$2,入出庫記録!$F:$F,月別在庫一覧!$A191)</f>
        <v>0</v>
      </c>
      <c r="W191" s="48" t="str">
        <f t="shared" si="48"/>
        <v/>
      </c>
      <c r="X191" s="51">
        <f>SUMIFS(入出庫記録!$H:$H,入出庫記録!$B:$B,月別在庫一覧!$C$1,入出庫記録!$C:$C,月別在庫一覧!$X$2,入出庫記録!$F:$F,月別在庫一覧!$A191)</f>
        <v>0</v>
      </c>
      <c r="Y191" s="52">
        <f>SUMIFS(入出庫記録!$I:$I,入出庫記録!$B:$B,月別在庫一覧!$C$1,入出庫記録!$C:$C,月別在庫一覧!$X$2,入出庫記録!$F:$F,月別在庫一覧!$A191)</f>
        <v>0</v>
      </c>
      <c r="Z191" s="48" t="str">
        <f t="shared" si="49"/>
        <v/>
      </c>
      <c r="AA191" s="51">
        <f>SUMIFS(入出庫記録!$H:$H,入出庫記録!$B:$B,月別在庫一覧!$C$1,入出庫記録!$C:$C,月別在庫一覧!$AA$2,入出庫記録!$F:$F,月別在庫一覧!$A191)</f>
        <v>0</v>
      </c>
      <c r="AB191" s="52">
        <f>SUMIFS(入出庫記録!$I:$I,入出庫記録!$B:$B,月別在庫一覧!$C$1,入出庫記録!$C:$C,月別在庫一覧!$AA$2,入出庫記録!$F:$F,月別在庫一覧!$A191)</f>
        <v>0</v>
      </c>
      <c r="AC191" s="48" t="str">
        <f t="shared" si="50"/>
        <v/>
      </c>
      <c r="AD191" s="51">
        <f>SUMIFS(入出庫記録!$H:$H,入出庫記録!$B:$B,月別在庫一覧!$C$1,入出庫記録!$C:$C,月別在庫一覧!$AD$2,入出庫記録!$F:$F,月別在庫一覧!$A191)</f>
        <v>0</v>
      </c>
      <c r="AE191" s="52">
        <f>SUMIFS(入出庫記録!$I:$I,入出庫記録!$B:$B,月別在庫一覧!$C$1,入出庫記録!$C:$C,月別在庫一覧!$AD$2,入出庫記録!$F:$F,月別在庫一覧!$A191)</f>
        <v>0</v>
      </c>
      <c r="AF191" s="48" t="str">
        <f t="shared" si="51"/>
        <v/>
      </c>
      <c r="AG191" s="51">
        <f>SUMIFS(入出庫記録!$H:$H,入出庫記録!$B:$B,月別在庫一覧!$C$1,入出庫記録!$C:$C,月別在庫一覧!$AG$2,入出庫記録!$F:$F,月別在庫一覧!$A191)</f>
        <v>0</v>
      </c>
      <c r="AH191" s="52">
        <f>SUMIFS(入出庫記録!$I:$I,入出庫記録!$B:$B,月別在庫一覧!$C$1,入出庫記録!$C:$C,月別在庫一覧!$AG$2,入出庫記録!$F:$F,月別在庫一覧!$A191)</f>
        <v>0</v>
      </c>
      <c r="AI191" s="48" t="str">
        <f t="shared" si="52"/>
        <v/>
      </c>
      <c r="AJ191" s="51">
        <f>SUMIFS(入出庫記録!$H:$H,入出庫記録!$B:$B,月別在庫一覧!$C$1,入出庫記録!$C:$C,月別在庫一覧!$AJ$2,入出庫記録!$F:$F,月別在庫一覧!$A191)</f>
        <v>0</v>
      </c>
      <c r="AK191" s="52">
        <f>SUMIFS(入出庫記録!$I:$I,入出庫記録!$B:$B,月別在庫一覧!$C$1,入出庫記録!$C:$C,月別在庫一覧!$AJ$2,入出庫記録!$F:$F,月別在庫一覧!$A191)</f>
        <v>0</v>
      </c>
      <c r="AL191" s="48" t="str">
        <f t="shared" si="53"/>
        <v/>
      </c>
    </row>
    <row r="192" spans="1:38" ht="18.75" customHeight="1">
      <c r="A192" s="102" t="str">
        <f>IF(設定!B193="","",設定!B193)</f>
        <v/>
      </c>
      <c r="B192" s="103" t="str">
        <f>IF(設定!C193="","",設定!C193)</f>
        <v/>
      </c>
      <c r="C192" s="43">
        <f>SUMIFS(入出庫記録!$H:$H,入出庫記録!$B:$B,月別在庫一覧!$C$1,入出庫記録!$C:$C,月別在庫一覧!$C$2,入出庫記録!$F:$F,月別在庫一覧!$A192)</f>
        <v>0</v>
      </c>
      <c r="D192" s="46">
        <f>SUMIFS(入出庫記録!$I:$I,入出庫記録!$B:$B,月別在庫一覧!$C$1,入出庫記録!$C:$C,月別在庫一覧!$C$2,入出庫記録!$F:$F,月別在庫一覧!$A192)</f>
        <v>0</v>
      </c>
      <c r="E192" s="48" t="str">
        <f>IFERROR(#REF!+C192-D192,"")</f>
        <v/>
      </c>
      <c r="F192" s="51">
        <f>SUMIFS(入出庫記録!$H:$H,入出庫記録!$B:$B,月別在庫一覧!$C$1,入出庫記録!$C:$C,月別在庫一覧!$F$2,入出庫記録!$F:$F,月別在庫一覧!$A192)</f>
        <v>0</v>
      </c>
      <c r="G192" s="52">
        <f>SUMIFS(入出庫記録!$I:$I,入出庫記録!$B:$B,月別在庫一覧!$C$1,入出庫記録!$C:$C,月別在庫一覧!$F$2,入出庫記録!$F:$F,月別在庫一覧!$A192)</f>
        <v>0</v>
      </c>
      <c r="H192" s="48" t="str">
        <f t="shared" si="34"/>
        <v/>
      </c>
      <c r="I192" s="51">
        <f>SUMIFS(入出庫記録!$H:$H,入出庫記録!$B:$B,月別在庫一覧!$C$1,入出庫記録!$C:$C,月別在庫一覧!$I$2,入出庫記録!$F:$F,月別在庫一覧!$A192)</f>
        <v>0</v>
      </c>
      <c r="J192" s="52">
        <f>SUMIFS(入出庫記録!$I:$I,入出庫記録!$B:$B,月別在庫一覧!$C$1,入出庫記録!$C:$C,月別在庫一覧!$I$2,入出庫記録!$F:$F,月別在庫一覧!$A192)</f>
        <v>0</v>
      </c>
      <c r="K192" s="48" t="str">
        <f t="shared" si="45"/>
        <v/>
      </c>
      <c r="L192" s="51">
        <f>SUMIFS(入出庫記録!$H:$H,入出庫記録!$B:$B,月別在庫一覧!$C$1,入出庫記録!$C:$C,月別在庫一覧!$L$2,入出庫記録!$F:$F,月別在庫一覧!$A192)</f>
        <v>0</v>
      </c>
      <c r="M192" s="52">
        <f>SUMIFS(入出庫記録!$I:$I,入出庫記録!$B:$B,月別在庫一覧!$C$1,入出庫記録!$C:$C,月別在庫一覧!$L$2,入出庫記録!$F:$F,月別在庫一覧!$A192)</f>
        <v>0</v>
      </c>
      <c r="N192" s="48" t="str">
        <f t="shared" si="54"/>
        <v/>
      </c>
      <c r="O192" s="51">
        <f>SUMIFS(入出庫記録!$H:$H,入出庫記録!$B:$B,月別在庫一覧!$C$1,入出庫記録!$C:$C,月別在庫一覧!$O$2,入出庫記録!$F:$F,月別在庫一覧!$A192)</f>
        <v>0</v>
      </c>
      <c r="P192" s="52">
        <f>SUMIFS(入出庫記録!$I:$I,入出庫記録!$B:$B,月別在庫一覧!$C$1,入出庫記録!$C:$C,月別在庫一覧!$O$2,入出庫記録!$F:$F,月別在庫一覧!$A192)</f>
        <v>0</v>
      </c>
      <c r="Q192" s="48" t="str">
        <f t="shared" si="46"/>
        <v/>
      </c>
      <c r="R192" s="51">
        <f>SUMIFS(入出庫記録!$H:$H,入出庫記録!$B:$B,月別在庫一覧!$C$1,入出庫記録!$C:$C,月別在庫一覧!$R$2,入出庫記録!$F:$F,月別在庫一覧!$A192)</f>
        <v>0</v>
      </c>
      <c r="S192" s="52">
        <f>SUMIFS(入出庫記録!$I:$I,入出庫記録!$B:$B,月別在庫一覧!$C$1,入出庫記録!$C:$C,月別在庫一覧!$R$2,入出庫記録!$F:$F,月別在庫一覧!$A192)</f>
        <v>0</v>
      </c>
      <c r="T192" s="48" t="str">
        <f t="shared" si="47"/>
        <v/>
      </c>
      <c r="U192" s="51">
        <f>SUMIFS(入出庫記録!$H:$H,入出庫記録!$B:$B,月別在庫一覧!$C$1,入出庫記録!$C:$C,月別在庫一覧!$U$2,入出庫記録!$F:$F,月別在庫一覧!$A192)</f>
        <v>0</v>
      </c>
      <c r="V192" s="52">
        <f>SUMIFS(入出庫記録!$I:$I,入出庫記録!$B:$B,月別在庫一覧!$C$1,入出庫記録!$C:$C,月別在庫一覧!$U$2,入出庫記録!$F:$F,月別在庫一覧!$A192)</f>
        <v>0</v>
      </c>
      <c r="W192" s="48" t="str">
        <f t="shared" si="48"/>
        <v/>
      </c>
      <c r="X192" s="51">
        <f>SUMIFS(入出庫記録!$H:$H,入出庫記録!$B:$B,月別在庫一覧!$C$1,入出庫記録!$C:$C,月別在庫一覧!$X$2,入出庫記録!$F:$F,月別在庫一覧!$A192)</f>
        <v>0</v>
      </c>
      <c r="Y192" s="52">
        <f>SUMIFS(入出庫記録!$I:$I,入出庫記録!$B:$B,月別在庫一覧!$C$1,入出庫記録!$C:$C,月別在庫一覧!$X$2,入出庫記録!$F:$F,月別在庫一覧!$A192)</f>
        <v>0</v>
      </c>
      <c r="Z192" s="48" t="str">
        <f t="shared" si="49"/>
        <v/>
      </c>
      <c r="AA192" s="51">
        <f>SUMIFS(入出庫記録!$H:$H,入出庫記録!$B:$B,月別在庫一覧!$C$1,入出庫記録!$C:$C,月別在庫一覧!$AA$2,入出庫記録!$F:$F,月別在庫一覧!$A192)</f>
        <v>0</v>
      </c>
      <c r="AB192" s="52">
        <f>SUMIFS(入出庫記録!$I:$I,入出庫記録!$B:$B,月別在庫一覧!$C$1,入出庫記録!$C:$C,月別在庫一覧!$AA$2,入出庫記録!$F:$F,月別在庫一覧!$A192)</f>
        <v>0</v>
      </c>
      <c r="AC192" s="48" t="str">
        <f t="shared" si="50"/>
        <v/>
      </c>
      <c r="AD192" s="51">
        <f>SUMIFS(入出庫記録!$H:$H,入出庫記録!$B:$B,月別在庫一覧!$C$1,入出庫記録!$C:$C,月別在庫一覧!$AD$2,入出庫記録!$F:$F,月別在庫一覧!$A192)</f>
        <v>0</v>
      </c>
      <c r="AE192" s="52">
        <f>SUMIFS(入出庫記録!$I:$I,入出庫記録!$B:$B,月別在庫一覧!$C$1,入出庫記録!$C:$C,月別在庫一覧!$AD$2,入出庫記録!$F:$F,月別在庫一覧!$A192)</f>
        <v>0</v>
      </c>
      <c r="AF192" s="48" t="str">
        <f t="shared" si="51"/>
        <v/>
      </c>
      <c r="AG192" s="51">
        <f>SUMIFS(入出庫記録!$H:$H,入出庫記録!$B:$B,月別在庫一覧!$C$1,入出庫記録!$C:$C,月別在庫一覧!$AG$2,入出庫記録!$F:$F,月別在庫一覧!$A192)</f>
        <v>0</v>
      </c>
      <c r="AH192" s="52">
        <f>SUMIFS(入出庫記録!$I:$I,入出庫記録!$B:$B,月別在庫一覧!$C$1,入出庫記録!$C:$C,月別在庫一覧!$AG$2,入出庫記録!$F:$F,月別在庫一覧!$A192)</f>
        <v>0</v>
      </c>
      <c r="AI192" s="48" t="str">
        <f t="shared" si="52"/>
        <v/>
      </c>
      <c r="AJ192" s="51">
        <f>SUMIFS(入出庫記録!$H:$H,入出庫記録!$B:$B,月別在庫一覧!$C$1,入出庫記録!$C:$C,月別在庫一覧!$AJ$2,入出庫記録!$F:$F,月別在庫一覧!$A192)</f>
        <v>0</v>
      </c>
      <c r="AK192" s="52">
        <f>SUMIFS(入出庫記録!$I:$I,入出庫記録!$B:$B,月別在庫一覧!$C$1,入出庫記録!$C:$C,月別在庫一覧!$AJ$2,入出庫記録!$F:$F,月別在庫一覧!$A192)</f>
        <v>0</v>
      </c>
      <c r="AL192" s="48" t="str">
        <f t="shared" si="53"/>
        <v/>
      </c>
    </row>
    <row r="193" spans="1:38" ht="18.75" customHeight="1">
      <c r="A193" s="102" t="str">
        <f>IF(設定!B194="","",設定!B194)</f>
        <v/>
      </c>
      <c r="B193" s="103" t="str">
        <f>IF(設定!C194="","",設定!C194)</f>
        <v/>
      </c>
      <c r="C193" s="43">
        <f>SUMIFS(入出庫記録!$H:$H,入出庫記録!$B:$B,月別在庫一覧!$C$1,入出庫記録!$C:$C,月別在庫一覧!$C$2,入出庫記録!$F:$F,月別在庫一覧!$A193)</f>
        <v>0</v>
      </c>
      <c r="D193" s="46">
        <f>SUMIFS(入出庫記録!$I:$I,入出庫記録!$B:$B,月別在庫一覧!$C$1,入出庫記録!$C:$C,月別在庫一覧!$C$2,入出庫記録!$F:$F,月別在庫一覧!$A193)</f>
        <v>0</v>
      </c>
      <c r="E193" s="48" t="str">
        <f>IFERROR(#REF!+C193-D193,"")</f>
        <v/>
      </c>
      <c r="F193" s="51">
        <f>SUMIFS(入出庫記録!$H:$H,入出庫記録!$B:$B,月別在庫一覧!$C$1,入出庫記録!$C:$C,月別在庫一覧!$F$2,入出庫記録!$F:$F,月別在庫一覧!$A193)</f>
        <v>0</v>
      </c>
      <c r="G193" s="52">
        <f>SUMIFS(入出庫記録!$I:$I,入出庫記録!$B:$B,月別在庫一覧!$C$1,入出庫記録!$C:$C,月別在庫一覧!$F$2,入出庫記録!$F:$F,月別在庫一覧!$A193)</f>
        <v>0</v>
      </c>
      <c r="H193" s="48" t="str">
        <f t="shared" si="34"/>
        <v/>
      </c>
      <c r="I193" s="51">
        <f>SUMIFS(入出庫記録!$H:$H,入出庫記録!$B:$B,月別在庫一覧!$C$1,入出庫記録!$C:$C,月別在庫一覧!$I$2,入出庫記録!$F:$F,月別在庫一覧!$A193)</f>
        <v>0</v>
      </c>
      <c r="J193" s="52">
        <f>SUMIFS(入出庫記録!$I:$I,入出庫記録!$B:$B,月別在庫一覧!$C$1,入出庫記録!$C:$C,月別在庫一覧!$I$2,入出庫記録!$F:$F,月別在庫一覧!$A193)</f>
        <v>0</v>
      </c>
      <c r="K193" s="48" t="str">
        <f t="shared" si="45"/>
        <v/>
      </c>
      <c r="L193" s="51">
        <f>SUMIFS(入出庫記録!$H:$H,入出庫記録!$B:$B,月別在庫一覧!$C$1,入出庫記録!$C:$C,月別在庫一覧!$L$2,入出庫記録!$F:$F,月別在庫一覧!$A193)</f>
        <v>0</v>
      </c>
      <c r="M193" s="52">
        <f>SUMIFS(入出庫記録!$I:$I,入出庫記録!$B:$B,月別在庫一覧!$C$1,入出庫記録!$C:$C,月別在庫一覧!$L$2,入出庫記録!$F:$F,月別在庫一覧!$A193)</f>
        <v>0</v>
      </c>
      <c r="N193" s="48" t="str">
        <f t="shared" si="54"/>
        <v/>
      </c>
      <c r="O193" s="51">
        <f>SUMIFS(入出庫記録!$H:$H,入出庫記録!$B:$B,月別在庫一覧!$C$1,入出庫記録!$C:$C,月別在庫一覧!$O$2,入出庫記録!$F:$F,月別在庫一覧!$A193)</f>
        <v>0</v>
      </c>
      <c r="P193" s="52">
        <f>SUMIFS(入出庫記録!$I:$I,入出庫記録!$B:$B,月別在庫一覧!$C$1,入出庫記録!$C:$C,月別在庫一覧!$O$2,入出庫記録!$F:$F,月別在庫一覧!$A193)</f>
        <v>0</v>
      </c>
      <c r="Q193" s="48" t="str">
        <f t="shared" si="46"/>
        <v/>
      </c>
      <c r="R193" s="51">
        <f>SUMIFS(入出庫記録!$H:$H,入出庫記録!$B:$B,月別在庫一覧!$C$1,入出庫記録!$C:$C,月別在庫一覧!$R$2,入出庫記録!$F:$F,月別在庫一覧!$A193)</f>
        <v>0</v>
      </c>
      <c r="S193" s="52">
        <f>SUMIFS(入出庫記録!$I:$I,入出庫記録!$B:$B,月別在庫一覧!$C$1,入出庫記録!$C:$C,月別在庫一覧!$R$2,入出庫記録!$F:$F,月別在庫一覧!$A193)</f>
        <v>0</v>
      </c>
      <c r="T193" s="48" t="str">
        <f t="shared" si="47"/>
        <v/>
      </c>
      <c r="U193" s="51">
        <f>SUMIFS(入出庫記録!$H:$H,入出庫記録!$B:$B,月別在庫一覧!$C$1,入出庫記録!$C:$C,月別在庫一覧!$U$2,入出庫記録!$F:$F,月別在庫一覧!$A193)</f>
        <v>0</v>
      </c>
      <c r="V193" s="52">
        <f>SUMIFS(入出庫記録!$I:$I,入出庫記録!$B:$B,月別在庫一覧!$C$1,入出庫記録!$C:$C,月別在庫一覧!$U$2,入出庫記録!$F:$F,月別在庫一覧!$A193)</f>
        <v>0</v>
      </c>
      <c r="W193" s="48" t="str">
        <f t="shared" si="48"/>
        <v/>
      </c>
      <c r="X193" s="51">
        <f>SUMIFS(入出庫記録!$H:$H,入出庫記録!$B:$B,月別在庫一覧!$C$1,入出庫記録!$C:$C,月別在庫一覧!$X$2,入出庫記録!$F:$F,月別在庫一覧!$A193)</f>
        <v>0</v>
      </c>
      <c r="Y193" s="52">
        <f>SUMIFS(入出庫記録!$I:$I,入出庫記録!$B:$B,月別在庫一覧!$C$1,入出庫記録!$C:$C,月別在庫一覧!$X$2,入出庫記録!$F:$F,月別在庫一覧!$A193)</f>
        <v>0</v>
      </c>
      <c r="Z193" s="48" t="str">
        <f t="shared" si="49"/>
        <v/>
      </c>
      <c r="AA193" s="51">
        <f>SUMIFS(入出庫記録!$H:$H,入出庫記録!$B:$B,月別在庫一覧!$C$1,入出庫記録!$C:$C,月別在庫一覧!$AA$2,入出庫記録!$F:$F,月別在庫一覧!$A193)</f>
        <v>0</v>
      </c>
      <c r="AB193" s="52">
        <f>SUMIFS(入出庫記録!$I:$I,入出庫記録!$B:$B,月別在庫一覧!$C$1,入出庫記録!$C:$C,月別在庫一覧!$AA$2,入出庫記録!$F:$F,月別在庫一覧!$A193)</f>
        <v>0</v>
      </c>
      <c r="AC193" s="48" t="str">
        <f t="shared" si="50"/>
        <v/>
      </c>
      <c r="AD193" s="51">
        <f>SUMIFS(入出庫記録!$H:$H,入出庫記録!$B:$B,月別在庫一覧!$C$1,入出庫記録!$C:$C,月別在庫一覧!$AD$2,入出庫記録!$F:$F,月別在庫一覧!$A193)</f>
        <v>0</v>
      </c>
      <c r="AE193" s="52">
        <f>SUMIFS(入出庫記録!$I:$I,入出庫記録!$B:$B,月別在庫一覧!$C$1,入出庫記録!$C:$C,月別在庫一覧!$AD$2,入出庫記録!$F:$F,月別在庫一覧!$A193)</f>
        <v>0</v>
      </c>
      <c r="AF193" s="48" t="str">
        <f t="shared" si="51"/>
        <v/>
      </c>
      <c r="AG193" s="51">
        <f>SUMIFS(入出庫記録!$H:$H,入出庫記録!$B:$B,月別在庫一覧!$C$1,入出庫記録!$C:$C,月別在庫一覧!$AG$2,入出庫記録!$F:$F,月別在庫一覧!$A193)</f>
        <v>0</v>
      </c>
      <c r="AH193" s="52">
        <f>SUMIFS(入出庫記録!$I:$I,入出庫記録!$B:$B,月別在庫一覧!$C$1,入出庫記録!$C:$C,月別在庫一覧!$AG$2,入出庫記録!$F:$F,月別在庫一覧!$A193)</f>
        <v>0</v>
      </c>
      <c r="AI193" s="48" t="str">
        <f t="shared" si="52"/>
        <v/>
      </c>
      <c r="AJ193" s="51">
        <f>SUMIFS(入出庫記録!$H:$H,入出庫記録!$B:$B,月別在庫一覧!$C$1,入出庫記録!$C:$C,月別在庫一覧!$AJ$2,入出庫記録!$F:$F,月別在庫一覧!$A193)</f>
        <v>0</v>
      </c>
      <c r="AK193" s="52">
        <f>SUMIFS(入出庫記録!$I:$I,入出庫記録!$B:$B,月別在庫一覧!$C$1,入出庫記録!$C:$C,月別在庫一覧!$AJ$2,入出庫記録!$F:$F,月別在庫一覧!$A193)</f>
        <v>0</v>
      </c>
      <c r="AL193" s="48" t="str">
        <f t="shared" si="53"/>
        <v/>
      </c>
    </row>
    <row r="194" spans="1:38" ht="18.75" customHeight="1">
      <c r="A194" s="102" t="str">
        <f>IF(設定!B195="","",設定!B195)</f>
        <v/>
      </c>
      <c r="B194" s="103" t="str">
        <f>IF(設定!C195="","",設定!C195)</f>
        <v/>
      </c>
      <c r="C194" s="43">
        <f>SUMIFS(入出庫記録!$H:$H,入出庫記録!$B:$B,月別在庫一覧!$C$1,入出庫記録!$C:$C,月別在庫一覧!$C$2,入出庫記録!$F:$F,月別在庫一覧!$A194)</f>
        <v>0</v>
      </c>
      <c r="D194" s="46">
        <f>SUMIFS(入出庫記録!$I:$I,入出庫記録!$B:$B,月別在庫一覧!$C$1,入出庫記録!$C:$C,月別在庫一覧!$C$2,入出庫記録!$F:$F,月別在庫一覧!$A194)</f>
        <v>0</v>
      </c>
      <c r="E194" s="49" t="str">
        <f>IFERROR(#REF!+C194-D194,"")</f>
        <v/>
      </c>
      <c r="F194" s="51">
        <f>SUMIFS(入出庫記録!$H:$H,入出庫記録!$B:$B,月別在庫一覧!$C$1,入出庫記録!$C:$C,月別在庫一覧!$F$2,入出庫記録!$F:$F,月別在庫一覧!$A194)</f>
        <v>0</v>
      </c>
      <c r="G194" s="52">
        <f>SUMIFS(入出庫記録!$I:$I,入出庫記録!$B:$B,月別在庫一覧!$C$1,入出庫記録!$C:$C,月別在庫一覧!$F$2,入出庫記録!$F:$F,月別在庫一覧!$A194)</f>
        <v>0</v>
      </c>
      <c r="H194" s="49" t="str">
        <f t="shared" si="34"/>
        <v/>
      </c>
      <c r="I194" s="51">
        <f>SUMIFS(入出庫記録!$H:$H,入出庫記録!$B:$B,月別在庫一覧!$C$1,入出庫記録!$C:$C,月別在庫一覧!$I$2,入出庫記録!$F:$F,月別在庫一覧!$A194)</f>
        <v>0</v>
      </c>
      <c r="J194" s="52">
        <f>SUMIFS(入出庫記録!$I:$I,入出庫記録!$B:$B,月別在庫一覧!$C$1,入出庫記録!$C:$C,月別在庫一覧!$I$2,入出庫記録!$F:$F,月別在庫一覧!$A194)</f>
        <v>0</v>
      </c>
      <c r="K194" s="49" t="str">
        <f t="shared" si="45"/>
        <v/>
      </c>
      <c r="L194" s="51">
        <f>SUMIFS(入出庫記録!$H:$H,入出庫記録!$B:$B,月別在庫一覧!$C$1,入出庫記録!$C:$C,月別在庫一覧!$L$2,入出庫記録!$F:$F,月別在庫一覧!$A194)</f>
        <v>0</v>
      </c>
      <c r="M194" s="52">
        <f>SUMIFS(入出庫記録!$I:$I,入出庫記録!$B:$B,月別在庫一覧!$C$1,入出庫記録!$C:$C,月別在庫一覧!$L$2,入出庫記録!$F:$F,月別在庫一覧!$A194)</f>
        <v>0</v>
      </c>
      <c r="N194" s="49" t="str">
        <f t="shared" si="54"/>
        <v/>
      </c>
      <c r="O194" s="51">
        <f>SUMIFS(入出庫記録!$H:$H,入出庫記録!$B:$B,月別在庫一覧!$C$1,入出庫記録!$C:$C,月別在庫一覧!$O$2,入出庫記録!$F:$F,月別在庫一覧!$A194)</f>
        <v>0</v>
      </c>
      <c r="P194" s="52">
        <f>SUMIFS(入出庫記録!$I:$I,入出庫記録!$B:$B,月別在庫一覧!$C$1,入出庫記録!$C:$C,月別在庫一覧!$O$2,入出庫記録!$F:$F,月別在庫一覧!$A194)</f>
        <v>0</v>
      </c>
      <c r="Q194" s="49" t="str">
        <f t="shared" si="46"/>
        <v/>
      </c>
      <c r="R194" s="51">
        <f>SUMIFS(入出庫記録!$H:$H,入出庫記録!$B:$B,月別在庫一覧!$C$1,入出庫記録!$C:$C,月別在庫一覧!$R$2,入出庫記録!$F:$F,月別在庫一覧!$A194)</f>
        <v>0</v>
      </c>
      <c r="S194" s="52">
        <f>SUMIFS(入出庫記録!$I:$I,入出庫記録!$B:$B,月別在庫一覧!$C$1,入出庫記録!$C:$C,月別在庫一覧!$R$2,入出庫記録!$F:$F,月別在庫一覧!$A194)</f>
        <v>0</v>
      </c>
      <c r="T194" s="49" t="str">
        <f t="shared" si="47"/>
        <v/>
      </c>
      <c r="U194" s="51">
        <f>SUMIFS(入出庫記録!$H:$H,入出庫記録!$B:$B,月別在庫一覧!$C$1,入出庫記録!$C:$C,月別在庫一覧!$U$2,入出庫記録!$F:$F,月別在庫一覧!$A194)</f>
        <v>0</v>
      </c>
      <c r="V194" s="52">
        <f>SUMIFS(入出庫記録!$I:$I,入出庫記録!$B:$B,月別在庫一覧!$C$1,入出庫記録!$C:$C,月別在庫一覧!$U$2,入出庫記録!$F:$F,月別在庫一覧!$A194)</f>
        <v>0</v>
      </c>
      <c r="W194" s="49" t="str">
        <f t="shared" si="48"/>
        <v/>
      </c>
      <c r="X194" s="51">
        <f>SUMIFS(入出庫記録!$H:$H,入出庫記録!$B:$B,月別在庫一覧!$C$1,入出庫記録!$C:$C,月別在庫一覧!$X$2,入出庫記録!$F:$F,月別在庫一覧!$A194)</f>
        <v>0</v>
      </c>
      <c r="Y194" s="52">
        <f>SUMIFS(入出庫記録!$I:$I,入出庫記録!$B:$B,月別在庫一覧!$C$1,入出庫記録!$C:$C,月別在庫一覧!$X$2,入出庫記録!$F:$F,月別在庫一覧!$A194)</f>
        <v>0</v>
      </c>
      <c r="Z194" s="49" t="str">
        <f t="shared" si="49"/>
        <v/>
      </c>
      <c r="AA194" s="51">
        <f>SUMIFS(入出庫記録!$H:$H,入出庫記録!$B:$B,月別在庫一覧!$C$1,入出庫記録!$C:$C,月別在庫一覧!$AA$2,入出庫記録!$F:$F,月別在庫一覧!$A194)</f>
        <v>0</v>
      </c>
      <c r="AB194" s="52">
        <f>SUMIFS(入出庫記録!$I:$I,入出庫記録!$B:$B,月別在庫一覧!$C$1,入出庫記録!$C:$C,月別在庫一覧!$AA$2,入出庫記録!$F:$F,月別在庫一覧!$A194)</f>
        <v>0</v>
      </c>
      <c r="AC194" s="49" t="str">
        <f t="shared" si="50"/>
        <v/>
      </c>
      <c r="AD194" s="51">
        <f>SUMIFS(入出庫記録!$H:$H,入出庫記録!$B:$B,月別在庫一覧!$C$1,入出庫記録!$C:$C,月別在庫一覧!$AD$2,入出庫記録!$F:$F,月別在庫一覧!$A194)</f>
        <v>0</v>
      </c>
      <c r="AE194" s="52">
        <f>SUMIFS(入出庫記録!$I:$I,入出庫記録!$B:$B,月別在庫一覧!$C$1,入出庫記録!$C:$C,月別在庫一覧!$AD$2,入出庫記録!$F:$F,月別在庫一覧!$A194)</f>
        <v>0</v>
      </c>
      <c r="AF194" s="49" t="str">
        <f t="shared" si="51"/>
        <v/>
      </c>
      <c r="AG194" s="51">
        <f>SUMIFS(入出庫記録!$H:$H,入出庫記録!$B:$B,月別在庫一覧!$C$1,入出庫記録!$C:$C,月別在庫一覧!$AG$2,入出庫記録!$F:$F,月別在庫一覧!$A194)</f>
        <v>0</v>
      </c>
      <c r="AH194" s="52">
        <f>SUMIFS(入出庫記録!$I:$I,入出庫記録!$B:$B,月別在庫一覧!$C$1,入出庫記録!$C:$C,月別在庫一覧!$AG$2,入出庫記録!$F:$F,月別在庫一覧!$A194)</f>
        <v>0</v>
      </c>
      <c r="AI194" s="49" t="str">
        <f t="shared" si="52"/>
        <v/>
      </c>
      <c r="AJ194" s="51">
        <f>SUMIFS(入出庫記録!$H:$H,入出庫記録!$B:$B,月別在庫一覧!$C$1,入出庫記録!$C:$C,月別在庫一覧!$AJ$2,入出庫記録!$F:$F,月別在庫一覧!$A194)</f>
        <v>0</v>
      </c>
      <c r="AK194" s="52">
        <f>SUMIFS(入出庫記録!$I:$I,入出庫記録!$B:$B,月別在庫一覧!$C$1,入出庫記録!$C:$C,月別在庫一覧!$AJ$2,入出庫記録!$F:$F,月別在庫一覧!$A194)</f>
        <v>0</v>
      </c>
      <c r="AL194" s="49" t="str">
        <f t="shared" si="53"/>
        <v/>
      </c>
    </row>
    <row r="195" spans="1:38" ht="22.5" customHeight="1" thickBot="1">
      <c r="A195" s="159" t="s">
        <v>169</v>
      </c>
      <c r="B195" s="160"/>
      <c r="C195" s="44">
        <f t="shared" ref="C195:AL195" si="55">SUM(C4:C194)</f>
        <v>356</v>
      </c>
      <c r="D195" s="47">
        <f t="shared" si="55"/>
        <v>0</v>
      </c>
      <c r="E195" s="50">
        <f t="shared" si="55"/>
        <v>356</v>
      </c>
      <c r="F195" s="45">
        <f t="shared" si="55"/>
        <v>0</v>
      </c>
      <c r="G195" s="47">
        <f t="shared" si="55"/>
        <v>0</v>
      </c>
      <c r="H195" s="50">
        <f t="shared" si="55"/>
        <v>356</v>
      </c>
      <c r="I195" s="45">
        <f t="shared" si="55"/>
        <v>0</v>
      </c>
      <c r="J195" s="47">
        <f t="shared" si="55"/>
        <v>0</v>
      </c>
      <c r="K195" s="50">
        <f t="shared" si="55"/>
        <v>356</v>
      </c>
      <c r="L195" s="45">
        <f t="shared" si="55"/>
        <v>0</v>
      </c>
      <c r="M195" s="47">
        <f t="shared" si="55"/>
        <v>0</v>
      </c>
      <c r="N195" s="50">
        <f t="shared" si="55"/>
        <v>356</v>
      </c>
      <c r="O195" s="45">
        <f t="shared" si="55"/>
        <v>0</v>
      </c>
      <c r="P195" s="47">
        <f t="shared" si="55"/>
        <v>0</v>
      </c>
      <c r="Q195" s="50">
        <f t="shared" si="55"/>
        <v>356</v>
      </c>
      <c r="R195" s="45">
        <f t="shared" si="55"/>
        <v>0</v>
      </c>
      <c r="S195" s="47">
        <f t="shared" si="55"/>
        <v>0</v>
      </c>
      <c r="T195" s="50">
        <f t="shared" si="55"/>
        <v>356</v>
      </c>
      <c r="U195" s="45">
        <f t="shared" si="55"/>
        <v>0</v>
      </c>
      <c r="V195" s="47">
        <f t="shared" si="55"/>
        <v>0</v>
      </c>
      <c r="W195" s="50">
        <f t="shared" si="55"/>
        <v>356</v>
      </c>
      <c r="X195" s="45">
        <f t="shared" si="55"/>
        <v>0</v>
      </c>
      <c r="Y195" s="47">
        <f t="shared" si="55"/>
        <v>0</v>
      </c>
      <c r="Z195" s="50">
        <f t="shared" si="55"/>
        <v>356</v>
      </c>
      <c r="AA195" s="45">
        <f t="shared" si="55"/>
        <v>0</v>
      </c>
      <c r="AB195" s="47">
        <f t="shared" si="55"/>
        <v>0</v>
      </c>
      <c r="AC195" s="50">
        <f t="shared" si="55"/>
        <v>356</v>
      </c>
      <c r="AD195" s="45">
        <f t="shared" si="55"/>
        <v>0</v>
      </c>
      <c r="AE195" s="47">
        <f t="shared" si="55"/>
        <v>0</v>
      </c>
      <c r="AF195" s="50">
        <f t="shared" si="55"/>
        <v>356</v>
      </c>
      <c r="AG195" s="45">
        <f t="shared" si="55"/>
        <v>0</v>
      </c>
      <c r="AH195" s="47">
        <f t="shared" si="55"/>
        <v>0</v>
      </c>
      <c r="AI195" s="50">
        <f t="shared" si="55"/>
        <v>356</v>
      </c>
      <c r="AJ195" s="45">
        <f t="shared" si="55"/>
        <v>0</v>
      </c>
      <c r="AK195" s="47">
        <f t="shared" si="55"/>
        <v>0</v>
      </c>
      <c r="AL195" s="50">
        <f t="shared" si="55"/>
        <v>356</v>
      </c>
    </row>
  </sheetData>
  <mergeCells count="2">
    <mergeCell ref="A195:B195"/>
    <mergeCell ref="A1:B1"/>
  </mergeCells>
  <phoneticPr fontId="1"/>
  <conditionalFormatting sqref="C4:E194">
    <cfRule type="cellIs" dxfId="31" priority="33" operator="equal">
      <formula>0</formula>
    </cfRule>
  </conditionalFormatting>
  <conditionalFormatting sqref="K4:K123 N4:N123 T4:T123 Z4:Z123 AF4:AF123 AL4:AL123 Q4:Q123 W4:W123 AC4:AC123 AI4:AI123 H4:H194">
    <cfRule type="cellIs" dxfId="30" priority="32" operator="equal">
      <formula>0</formula>
    </cfRule>
  </conditionalFormatting>
  <conditionalFormatting sqref="K124:K194">
    <cfRule type="cellIs" dxfId="29" priority="31" operator="equal">
      <formula>0</formula>
    </cfRule>
  </conditionalFormatting>
  <conditionalFormatting sqref="N124:N194">
    <cfRule type="cellIs" dxfId="28" priority="30" operator="equal">
      <formula>0</formula>
    </cfRule>
  </conditionalFormatting>
  <conditionalFormatting sqref="Q124:Q194">
    <cfRule type="cellIs" dxfId="27" priority="29" operator="equal">
      <formula>0</formula>
    </cfRule>
  </conditionalFormatting>
  <conditionalFormatting sqref="T124:T194">
    <cfRule type="cellIs" dxfId="26" priority="28" operator="equal">
      <formula>0</formula>
    </cfRule>
  </conditionalFormatting>
  <conditionalFormatting sqref="W124:W194">
    <cfRule type="cellIs" dxfId="25" priority="27" operator="equal">
      <formula>0</formula>
    </cfRule>
  </conditionalFormatting>
  <conditionalFormatting sqref="Z124:Z194">
    <cfRule type="cellIs" dxfId="24" priority="26" operator="equal">
      <formula>0</formula>
    </cfRule>
  </conditionalFormatting>
  <conditionalFormatting sqref="AC124:AC194">
    <cfRule type="cellIs" dxfId="23" priority="25" operator="equal">
      <formula>0</formula>
    </cfRule>
  </conditionalFormatting>
  <conditionalFormatting sqref="AF124:AF194">
    <cfRule type="cellIs" dxfId="22" priority="24" operator="equal">
      <formula>0</formula>
    </cfRule>
  </conditionalFormatting>
  <conditionalFormatting sqref="AI124:AI194">
    <cfRule type="cellIs" dxfId="21" priority="23" operator="equal">
      <formula>0</formula>
    </cfRule>
  </conditionalFormatting>
  <conditionalFormatting sqref="AL124:AL194">
    <cfRule type="cellIs" dxfId="20" priority="22" operator="equal">
      <formula>0</formula>
    </cfRule>
  </conditionalFormatting>
  <conditionalFormatting sqref="G4:G194 J4:J194">
    <cfRule type="cellIs" dxfId="19" priority="19" operator="equal">
      <formula>0</formula>
    </cfRule>
  </conditionalFormatting>
  <conditionalFormatting sqref="F4:F194 I4:I194">
    <cfRule type="cellIs" dxfId="18" priority="20" operator="equal">
      <formula>0</formula>
    </cfRule>
  </conditionalFormatting>
  <conditionalFormatting sqref="M4:M194">
    <cfRule type="cellIs" dxfId="17" priority="17" operator="equal">
      <formula>0</formula>
    </cfRule>
  </conditionalFormatting>
  <conditionalFormatting sqref="L4:L194">
    <cfRule type="cellIs" dxfId="16" priority="18" operator="equal">
      <formula>0</formula>
    </cfRule>
  </conditionalFormatting>
  <conditionalFormatting sqref="P4:P194">
    <cfRule type="cellIs" dxfId="15" priority="15" operator="equal">
      <formula>0</formula>
    </cfRule>
  </conditionalFormatting>
  <conditionalFormatting sqref="O4:O194">
    <cfRule type="cellIs" dxfId="14" priority="16" operator="equal">
      <formula>0</formula>
    </cfRule>
  </conditionalFormatting>
  <conditionalFormatting sqref="S4:S194">
    <cfRule type="cellIs" dxfId="13" priority="13" operator="equal">
      <formula>0</formula>
    </cfRule>
  </conditionalFormatting>
  <conditionalFormatting sqref="R4:R194">
    <cfRule type="cellIs" dxfId="12" priority="14" operator="equal">
      <formula>0</formula>
    </cfRule>
  </conditionalFormatting>
  <conditionalFormatting sqref="V4:V194">
    <cfRule type="cellIs" dxfId="11" priority="11" operator="equal">
      <formula>0</formula>
    </cfRule>
  </conditionalFormatting>
  <conditionalFormatting sqref="U4:U194">
    <cfRule type="cellIs" dxfId="10" priority="12" operator="equal">
      <formula>0</formula>
    </cfRule>
  </conditionalFormatting>
  <conditionalFormatting sqref="Y4:Y194">
    <cfRule type="cellIs" dxfId="9" priority="9" operator="equal">
      <formula>0</formula>
    </cfRule>
  </conditionalFormatting>
  <conditionalFormatting sqref="X4:X194">
    <cfRule type="cellIs" dxfId="8" priority="10" operator="equal">
      <formula>0</formula>
    </cfRule>
  </conditionalFormatting>
  <conditionalFormatting sqref="AB4:AB194">
    <cfRule type="cellIs" dxfId="7" priority="7" operator="equal">
      <formula>0</formula>
    </cfRule>
  </conditionalFormatting>
  <conditionalFormatting sqref="AA4:AA194">
    <cfRule type="cellIs" dxfId="6" priority="8" operator="equal">
      <formula>0</formula>
    </cfRule>
  </conditionalFormatting>
  <conditionalFormatting sqref="AE4:AE194">
    <cfRule type="cellIs" dxfId="5" priority="5" operator="equal">
      <formula>0</formula>
    </cfRule>
  </conditionalFormatting>
  <conditionalFormatting sqref="AD4:AD194">
    <cfRule type="cellIs" dxfId="4" priority="6" operator="equal">
      <formula>0</formula>
    </cfRule>
  </conditionalFormatting>
  <conditionalFormatting sqref="AH4:AH194">
    <cfRule type="cellIs" dxfId="3" priority="3" operator="equal">
      <formula>0</formula>
    </cfRule>
  </conditionalFormatting>
  <conditionalFormatting sqref="AG4:AG194">
    <cfRule type="cellIs" dxfId="2" priority="4" operator="equal">
      <formula>0</formula>
    </cfRule>
  </conditionalFormatting>
  <conditionalFormatting sqref="AK4:AK194">
    <cfRule type="cellIs" dxfId="1" priority="1" operator="equal">
      <formula>0</formula>
    </cfRule>
  </conditionalFormatting>
  <conditionalFormatting sqref="AJ4:AJ194">
    <cfRule type="cellIs" dxfId="0" priority="2" operator="equal">
      <formula>0</formula>
    </cfRule>
  </conditionalFormatting>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vt:i4>
      </vt:variant>
    </vt:vector>
  </HeadingPairs>
  <TitlesOfParts>
    <vt:vector size="6" baseType="lpstr">
      <vt:lpstr>使用方法</vt:lpstr>
      <vt:lpstr>設定</vt:lpstr>
      <vt:lpstr>入出庫記録</vt:lpstr>
      <vt:lpstr>在庫集計</vt:lpstr>
      <vt:lpstr>月別在庫一覧</vt:lpstr>
      <vt:lpstr>入出庫記録!Print_Titles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喜田　晃大</dc:creator>
  <cp:lastModifiedBy>井手　一平</cp:lastModifiedBy>
  <cp:lastPrinted>2019-05-13T07:19:39Z</cp:lastPrinted>
  <dcterms:created xsi:type="dcterms:W3CDTF">2014-07-11T00:57:22Z</dcterms:created>
  <dcterms:modified xsi:type="dcterms:W3CDTF">2020-10-12T02:34:32Z</dcterms:modified>
</cp:coreProperties>
</file>